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45" yWindow="345" windowWidth="15480" windowHeight="11145" activeTab="0"/>
  </bookViews>
  <sheets>
    <sheet name="学校一覧表" sheetId="1" r:id="rId1"/>
    <sheet name="地域スポーツ団体一覧表" sheetId="2" r:id="rId2"/>
    <sheet name="学校コード" sheetId="3" r:id="rId3"/>
    <sheet name="種目コード" sheetId="4" r:id="rId4"/>
    <sheet name="Sheet1" sheetId="5" r:id="rId5"/>
  </sheets>
  <definedNames>
    <definedName name="_xlnm.Print_Area" localSheetId="0">'学校一覧表'!$A$1:$Q$50</definedName>
    <definedName name="_xlnm.Print_Area" localSheetId="1">'地域スポーツ団体一覧表'!$A$1:$Q$50</definedName>
    <definedName name="_xlnm.Print_Titles" localSheetId="0">'学校一覧表'!$4:$9</definedName>
    <definedName name="_xlnm.Print_Titles" localSheetId="1">'地域スポーツ団体一覧表'!$4:$9</definedName>
    <definedName name="種別">'Sheet1'!$G$2:$G$5</definedName>
    <definedName name="種目コード" localSheetId="1">'地域スポーツ団体一覧表'!#REF!</definedName>
    <definedName name="種目コード">'学校一覧表'!#REF!</definedName>
    <definedName name="職名">'Sheet1'!$C$2:$C$11</definedName>
    <definedName name="審判">'Sheet1'!$E$2:$E$25</definedName>
    <definedName name="部署">'Sheet1'!$E$2:$E$25</definedName>
  </definedNames>
  <calcPr fullCalcOnLoad="1"/>
</workbook>
</file>

<file path=xl/sharedStrings.xml><?xml version="1.0" encoding="utf-8"?>
<sst xmlns="http://schemas.openxmlformats.org/spreadsheetml/2006/main" count="711" uniqueCount="536">
  <si>
    <t>種目ｺｰﾄﾞ</t>
  </si>
  <si>
    <t>ﾅﾝﾊﾞｰ</t>
  </si>
  <si>
    <t>4×100m</t>
  </si>
  <si>
    <t>名前</t>
  </si>
  <si>
    <t xml:space="preserve">例 </t>
  </si>
  <si>
    <t>大会名：</t>
  </si>
  <si>
    <t>学校名：</t>
  </si>
  <si>
    <t>種目名</t>
  </si>
  <si>
    <t>ﾅﾏｴ</t>
  </si>
  <si>
    <t>学年</t>
  </si>
  <si>
    <t>性別</t>
  </si>
  <si>
    <t>県</t>
  </si>
  <si>
    <t>記録</t>
  </si>
  <si>
    <t>800m</t>
  </si>
  <si>
    <t>3000m</t>
  </si>
  <si>
    <t>参加者数男子：</t>
  </si>
  <si>
    <t>女子：</t>
  </si>
  <si>
    <t>種目名</t>
  </si>
  <si>
    <t>DBコード</t>
  </si>
  <si>
    <t>学校ｺｰﾄﾞ</t>
  </si>
  <si>
    <t>出場種目１</t>
  </si>
  <si>
    <t>リレー</t>
  </si>
  <si>
    <t>印</t>
  </si>
  <si>
    <t>種目ｺｰﾄﾞ５桁</t>
  </si>
  <si>
    <t>岡山　太郎</t>
  </si>
  <si>
    <t>ｵｶﾔﾏ ﾀﾛｳ</t>
  </si>
  <si>
    <t>1</t>
  </si>
  <si>
    <t>1</t>
  </si>
  <si>
    <t>33</t>
  </si>
  <si>
    <t>1020</t>
  </si>
  <si>
    <t>00300</t>
  </si>
  <si>
    <t>200m</t>
  </si>
  <si>
    <t>03200</t>
  </si>
  <si>
    <t>04200</t>
  </si>
  <si>
    <t>走高跳</t>
  </si>
  <si>
    <t>走幅跳</t>
  </si>
  <si>
    <t>08300</t>
  </si>
  <si>
    <t>08500</t>
  </si>
  <si>
    <t>男子砲丸</t>
  </si>
  <si>
    <t>女子砲丸</t>
  </si>
  <si>
    <t>男子110mH</t>
  </si>
  <si>
    <t>女子100mH</t>
  </si>
  <si>
    <t>申込一覧表</t>
  </si>
  <si>
    <t>派遣審判員氏名</t>
  </si>
  <si>
    <t>種別</t>
  </si>
  <si>
    <t>希望部署</t>
  </si>
  <si>
    <t>備考</t>
  </si>
  <si>
    <t>　上記の者は、本大会の参加についての保護者の同意を得ているので、参加を申し込みます。また、本大会プログラム作成及び成績上位者の報道並びにホームページにおける氏名、学年等の個人情報の記載について保護者の同意を得ています。(記載の同意が得られない場合は、備考欄に｢否｣を記入しています。)</t>
  </si>
  <si>
    <t>学校所在地</t>
  </si>
  <si>
    <t>中学校名</t>
  </si>
  <si>
    <t>校長名</t>
  </si>
  <si>
    <t>記載責任者</t>
  </si>
  <si>
    <t>岡山市立岡山後楽館中学校</t>
  </si>
  <si>
    <t>岡山市立岡山中央中学校</t>
  </si>
  <si>
    <t>岡山市立岡北中学校</t>
  </si>
  <si>
    <t>岡山市立京山中学校</t>
  </si>
  <si>
    <t>岡山市立石井中学校</t>
  </si>
  <si>
    <t>岡山市立桑田中学校</t>
  </si>
  <si>
    <t>岡山市立岡輝中学校</t>
  </si>
  <si>
    <t>岡山市立福浜中学校</t>
  </si>
  <si>
    <t>岡山市立福南中学校</t>
  </si>
  <si>
    <t>岡山市立芳泉中学校</t>
  </si>
  <si>
    <t>岡山市立東山中学校</t>
  </si>
  <si>
    <t>岡山市立操山中学校</t>
  </si>
  <si>
    <t>岡山市立操南中学校</t>
  </si>
  <si>
    <t>岡山市立富山中学校</t>
  </si>
  <si>
    <t>岡山市立御南中学校</t>
  </si>
  <si>
    <t>岡山市立芳田中学校</t>
  </si>
  <si>
    <t>岡山市立光南台中学校</t>
  </si>
  <si>
    <t>岡山市立竜操中学校</t>
  </si>
  <si>
    <t>岡山市立高島中学校</t>
  </si>
  <si>
    <t>岡山市立旭東中学校</t>
  </si>
  <si>
    <t>岡山市立中山中学校</t>
  </si>
  <si>
    <t>岡山市立香和中学校</t>
  </si>
  <si>
    <t>岡山市立高松中学校</t>
  </si>
  <si>
    <t>岡山市立吉備中学校</t>
  </si>
  <si>
    <t>岡山市立妹尾中学校</t>
  </si>
  <si>
    <t>岡山市立岡山福田中学校</t>
  </si>
  <si>
    <t>岡山市立興除中学校</t>
  </si>
  <si>
    <t>岡山市立足守中学校</t>
  </si>
  <si>
    <t>岡山市立藤田中学校</t>
  </si>
  <si>
    <t>岡山大学教育学部附属中学校</t>
  </si>
  <si>
    <t>岡山市立上南中学校</t>
  </si>
  <si>
    <t>岡山市立西大寺中学校</t>
  </si>
  <si>
    <t>岡山市立上道中学校</t>
  </si>
  <si>
    <t>岡山市立御津中学校</t>
  </si>
  <si>
    <t>岡山市立建部中学校</t>
  </si>
  <si>
    <t>加茂川中中学校</t>
  </si>
  <si>
    <t>備前市立備前中学校</t>
  </si>
  <si>
    <t>備前市立伊里中学校</t>
  </si>
  <si>
    <t>備前市立三石中学校</t>
  </si>
  <si>
    <t>赤磐市立高陽中学校</t>
  </si>
  <si>
    <t>赤磐市立桜が丘中学校</t>
  </si>
  <si>
    <t>赤磐市立赤坂中学校</t>
  </si>
  <si>
    <t>赤磐市立吉井中学校</t>
  </si>
  <si>
    <t>赤磐市立磐梨中学校</t>
  </si>
  <si>
    <t>岡山市立瀬戸中学校</t>
  </si>
  <si>
    <t>備前市立日生中学校</t>
  </si>
  <si>
    <t>備前市立吉永中学校</t>
  </si>
  <si>
    <t>和気町立和気中学校</t>
  </si>
  <si>
    <t>和気町立佐伯中学校</t>
  </si>
  <si>
    <t>瀬戸内市立邑久中学校</t>
  </si>
  <si>
    <t>瀬戸内市立牛窓中学校</t>
  </si>
  <si>
    <t>瀬戸内市立長船中学校</t>
  </si>
  <si>
    <t>玉野市立宇野中学校</t>
  </si>
  <si>
    <t>玉野市立玉中学校</t>
  </si>
  <si>
    <t>玉野市立日比中学校</t>
  </si>
  <si>
    <t>玉野市立荘内中学校</t>
  </si>
  <si>
    <t>玉野市立山田中学校</t>
  </si>
  <si>
    <t>玉野市立八浜中学校</t>
  </si>
  <si>
    <t>玉野市立東児中学校</t>
  </si>
  <si>
    <t>岡山市立灘崎中学校</t>
  </si>
  <si>
    <t>早島町立早島中学校</t>
  </si>
  <si>
    <t>倉敷市立東中学校</t>
  </si>
  <si>
    <t>倉敷市立西中学校</t>
  </si>
  <si>
    <t>倉敷市立南中学校</t>
  </si>
  <si>
    <t>倉敷市立北中学校</t>
  </si>
  <si>
    <t>倉敷市立多津美中学校</t>
  </si>
  <si>
    <t>倉敷市立新田中学校</t>
  </si>
  <si>
    <t>倉敷市立東陽中学校</t>
  </si>
  <si>
    <t>倉敷市立庄中学校</t>
  </si>
  <si>
    <t>倉敷市立倉敷第一中学校</t>
  </si>
  <si>
    <t>倉敷市立福田中学校</t>
  </si>
  <si>
    <t>倉敷市立福田南中学校</t>
  </si>
  <si>
    <t>倉敷市立水島中学校</t>
  </si>
  <si>
    <t>倉敷市立連島中学校</t>
  </si>
  <si>
    <t>倉敷市立連島南中学校</t>
  </si>
  <si>
    <t>倉敷市立味野中学校</t>
  </si>
  <si>
    <t>倉敷市立下津井中学校</t>
  </si>
  <si>
    <t>倉敷市立児島中学校</t>
  </si>
  <si>
    <t>倉敷市立琴浦中学校</t>
  </si>
  <si>
    <t>倉敷市立郷内中学校</t>
  </si>
  <si>
    <t>倉敷市立玉島東中学校</t>
  </si>
  <si>
    <t>倉敷市立玉島西中学校</t>
  </si>
  <si>
    <t>倉敷市立玉島北中学校</t>
  </si>
  <si>
    <t>倉敷市立黒崎中学校</t>
  </si>
  <si>
    <t>倉敷市立船穂中学校</t>
  </si>
  <si>
    <t>浅口市立金光中学校</t>
  </si>
  <si>
    <t>浅口市立鴨方中学校</t>
  </si>
  <si>
    <t>里庄町立里庄中学校</t>
  </si>
  <si>
    <t>浅口市立寄島中学校</t>
  </si>
  <si>
    <t>笠岡市立笠岡東中学校</t>
  </si>
  <si>
    <t>笠岡市立笠岡西中学校</t>
  </si>
  <si>
    <t>笠岡市立金浦中学校</t>
  </si>
  <si>
    <t>笠岡市立新吉中学校</t>
  </si>
  <si>
    <t>笠岡市立大島中学校</t>
  </si>
  <si>
    <t>笠岡市立神島外中学校</t>
  </si>
  <si>
    <t>飛島中中学校</t>
  </si>
  <si>
    <t>笠岡市立白石中学校</t>
  </si>
  <si>
    <t>笠岡市立北木中学校</t>
  </si>
  <si>
    <t>笠岡市立真鍋中学校</t>
  </si>
  <si>
    <t>笠岡市立小北中学校</t>
  </si>
  <si>
    <t>井原市立美星中学校</t>
  </si>
  <si>
    <t>矢掛町立矢掛中学校</t>
  </si>
  <si>
    <t>井原市立高屋中学校</t>
  </si>
  <si>
    <t>井原市立木之子中学校</t>
  </si>
  <si>
    <t>井原市立井原中学校</t>
  </si>
  <si>
    <t>井原市立芳井中学校</t>
  </si>
  <si>
    <t>総社市立総社東中学校</t>
  </si>
  <si>
    <t>総社市立総社西中学校</t>
  </si>
  <si>
    <t>総社市立総社中学校</t>
  </si>
  <si>
    <t>総社市立昭和中学校</t>
  </si>
  <si>
    <t>倉敷市立真備東中学校</t>
  </si>
  <si>
    <t>倉敷市立真備中学校</t>
  </si>
  <si>
    <t>高梁市立高梁中学校</t>
  </si>
  <si>
    <t>高梁市立高梁東中学校</t>
  </si>
  <si>
    <t>高梁市立高梁北中学校</t>
  </si>
  <si>
    <t>巨瀬中中学校</t>
  </si>
  <si>
    <t>中井中中学校</t>
  </si>
  <si>
    <t>高梁市立有漢中学校</t>
  </si>
  <si>
    <t>真庭市立北房中学校</t>
  </si>
  <si>
    <t>竹荘中中学校</t>
  </si>
  <si>
    <t>吉川中中学校</t>
  </si>
  <si>
    <t>大和中中学校</t>
  </si>
  <si>
    <t>高梁市立成羽中学校</t>
  </si>
  <si>
    <t>高梁市立川上中学校</t>
  </si>
  <si>
    <t>高梁市立備中中学校</t>
  </si>
  <si>
    <t>新見市立新見第一中学校</t>
  </si>
  <si>
    <t>新見市立新見南中学校</t>
  </si>
  <si>
    <t>井倉中中学校</t>
  </si>
  <si>
    <t>草間中中学校</t>
  </si>
  <si>
    <t>豊永中中学校</t>
  </si>
  <si>
    <t>熊谷中中学校</t>
  </si>
  <si>
    <t>菅生中中学校</t>
  </si>
  <si>
    <t>福本中中学校</t>
  </si>
  <si>
    <t>千屋中中学校</t>
  </si>
  <si>
    <t>新見市立大佐中学校</t>
  </si>
  <si>
    <t>大井野中中学校</t>
  </si>
  <si>
    <t>新郷中中学校</t>
  </si>
  <si>
    <t>新見市立神郷中学校</t>
  </si>
  <si>
    <t>新見市立哲西中学校</t>
  </si>
  <si>
    <t>新砥中中学校</t>
  </si>
  <si>
    <t>新見市立哲多中学校</t>
  </si>
  <si>
    <t>津山市立津山東中学校</t>
  </si>
  <si>
    <t>津山市立津山西中学校</t>
  </si>
  <si>
    <t>津山市立鶴山中学校</t>
  </si>
  <si>
    <t>津山市立北陵中学校</t>
  </si>
  <si>
    <t>津山市立中道中学校</t>
  </si>
  <si>
    <t>津山市立加茂中学校</t>
  </si>
  <si>
    <t>鏡野町立鏡野中学校</t>
  </si>
  <si>
    <t>鏡野町立富中学校</t>
  </si>
  <si>
    <t>鏡野町立奥津中学校</t>
  </si>
  <si>
    <t>鏡野町立上斎原中学校</t>
  </si>
  <si>
    <t>勝央町立勝央中学校</t>
  </si>
  <si>
    <t>津山市立勝北中学校</t>
  </si>
  <si>
    <t>奈義町立奈義中学校</t>
  </si>
  <si>
    <t>美作市立勝田中学校</t>
  </si>
  <si>
    <t>津山市立久米中学校</t>
  </si>
  <si>
    <t>美咲町立旭中学校</t>
  </si>
  <si>
    <t>美咲町立中央中学校</t>
  </si>
  <si>
    <t>久米南町立久米南中学校</t>
  </si>
  <si>
    <t>美咲町立柵原中学校</t>
  </si>
  <si>
    <t>真庭市立勝山中学校</t>
  </si>
  <si>
    <t>真庭市立美甘中学校</t>
  </si>
  <si>
    <t>新庄村立新庄中学校</t>
  </si>
  <si>
    <t>真庭市立久世中学校</t>
  </si>
  <si>
    <t>真庭市立落合中学校</t>
  </si>
  <si>
    <t>真庭市立湯原中学校</t>
  </si>
  <si>
    <t>中和中中学校</t>
  </si>
  <si>
    <t>真庭市立蒜山中学校</t>
  </si>
  <si>
    <t>美作市立英田中学校</t>
  </si>
  <si>
    <t>美作市立美作中学校</t>
  </si>
  <si>
    <t>美作市立作東中学校</t>
  </si>
  <si>
    <t>美作市立大原中学校</t>
  </si>
  <si>
    <t>西粟倉村立西粟倉中学校</t>
  </si>
  <si>
    <t>岡山県立岡山聾学校中学校</t>
  </si>
  <si>
    <t>就実中学校</t>
  </si>
  <si>
    <t>清心中学校</t>
  </si>
  <si>
    <t>白陵中学校</t>
  </si>
  <si>
    <t>金光学園中学校</t>
  </si>
  <si>
    <t>岡山中学校</t>
  </si>
  <si>
    <t>岡山市立緑が丘中学校</t>
  </si>
  <si>
    <t>岡山県立岡山操山中学校</t>
  </si>
  <si>
    <t>岡山理科大学附属中学校</t>
  </si>
  <si>
    <t>岡山県立倉敷天城中学校</t>
  </si>
  <si>
    <t>岡山県立岡山大安寺中等教育学校</t>
  </si>
  <si>
    <t>岡山学芸館清秀中学校</t>
  </si>
  <si>
    <t>吉備中央町立加賀中学校</t>
  </si>
  <si>
    <t>岡山県立津山中学校</t>
  </si>
  <si>
    <t>井村ＲＣ</t>
  </si>
  <si>
    <t>倉敷TFC</t>
  </si>
  <si>
    <t>総社ウィング</t>
  </si>
  <si>
    <t>ＯＳＩ</t>
  </si>
  <si>
    <t>TTPA</t>
  </si>
  <si>
    <t>さくら走練</t>
  </si>
  <si>
    <t>SPEアスリートクラブ</t>
  </si>
  <si>
    <t>学校コード</t>
  </si>
  <si>
    <t>正式名称</t>
  </si>
  <si>
    <t>1年100m</t>
  </si>
  <si>
    <t>2年100m</t>
  </si>
  <si>
    <t>400m</t>
  </si>
  <si>
    <t>1年1500m</t>
  </si>
  <si>
    <t>2年1500m</t>
  </si>
  <si>
    <t>棒高跳</t>
  </si>
  <si>
    <t>審判役職一覧</t>
  </si>
  <si>
    <t>競技進行</t>
  </si>
  <si>
    <t>番組編成</t>
  </si>
  <si>
    <t>アナウンサー</t>
  </si>
  <si>
    <t>情報処理</t>
  </si>
  <si>
    <t>TIC</t>
  </si>
  <si>
    <t>マーシャル</t>
  </si>
  <si>
    <t>医務</t>
  </si>
  <si>
    <t>競技者</t>
  </si>
  <si>
    <t>報道</t>
  </si>
  <si>
    <t>役員</t>
  </si>
  <si>
    <t>補助員</t>
  </si>
  <si>
    <t>庶務</t>
  </si>
  <si>
    <t>表彰</t>
  </si>
  <si>
    <t>風力計測</t>
  </si>
  <si>
    <t>用器具</t>
  </si>
  <si>
    <t>ウォームアップ場</t>
  </si>
  <si>
    <t>監察</t>
  </si>
  <si>
    <t>周回記録</t>
  </si>
  <si>
    <t>写真判定</t>
  </si>
  <si>
    <t>スターター</t>
  </si>
  <si>
    <t>出発</t>
  </si>
  <si>
    <t>跳躍審判</t>
  </si>
  <si>
    <t>投てき審判</t>
  </si>
  <si>
    <t>光波計測</t>
  </si>
  <si>
    <t>混成審判</t>
  </si>
  <si>
    <t>大型映像</t>
  </si>
  <si>
    <t>監視カメラ</t>
  </si>
  <si>
    <t>衣類運搬</t>
  </si>
  <si>
    <t>一任</t>
  </si>
  <si>
    <t>総務員</t>
  </si>
  <si>
    <t>S級</t>
  </si>
  <si>
    <t>A級</t>
  </si>
  <si>
    <t>B級</t>
  </si>
  <si>
    <t>職名</t>
  </si>
  <si>
    <t>職名一覧</t>
  </si>
  <si>
    <t>校長</t>
  </si>
  <si>
    <t>副校長</t>
  </si>
  <si>
    <t>教頭</t>
  </si>
  <si>
    <t>主幹教諭</t>
  </si>
  <si>
    <t>指導教諭</t>
  </si>
  <si>
    <t>教諭</t>
  </si>
  <si>
    <t>養護教諭</t>
  </si>
  <si>
    <t>講師</t>
  </si>
  <si>
    <t>部活動指導員</t>
  </si>
  <si>
    <t>電話番号</t>
  </si>
  <si>
    <t>秋季県大会</t>
  </si>
  <si>
    <t>00201</t>
  </si>
  <si>
    <t>00202</t>
  </si>
  <si>
    <t>00300</t>
  </si>
  <si>
    <t>00500</t>
  </si>
  <si>
    <t>00600</t>
  </si>
  <si>
    <t>00801</t>
  </si>
  <si>
    <t>00802</t>
  </si>
  <si>
    <t>01000</t>
  </si>
  <si>
    <t>07100</t>
  </si>
  <si>
    <t>07200</t>
  </si>
  <si>
    <t>07300</t>
  </si>
  <si>
    <t>335033</t>
  </si>
  <si>
    <t>男子</t>
  </si>
  <si>
    <t>女子</t>
  </si>
  <si>
    <t>×</t>
  </si>
  <si>
    <t>0002356</t>
  </si>
  <si>
    <t>04729</t>
  </si>
  <si>
    <t>00160</t>
  </si>
  <si>
    <t>参加料（１人５００円×人数）</t>
  </si>
  <si>
    <t>５００×</t>
  </si>
  <si>
    <t>＝</t>
  </si>
  <si>
    <t>※各支部長へ，期限内に提出</t>
  </si>
  <si>
    <t>岡山市立山南学園</t>
  </si>
  <si>
    <t>山陽学園中学校</t>
  </si>
  <si>
    <t>令和５年度岡山県中学校秋季陸上競技大会</t>
  </si>
  <si>
    <t>２０２３年 　月 　日</t>
  </si>
  <si>
    <t>Aster</t>
  </si>
  <si>
    <t>瀬戸スポーツクラブ</t>
  </si>
  <si>
    <t>久米南クラブ</t>
  </si>
  <si>
    <t>たまりく</t>
  </si>
  <si>
    <t>GEM STAR</t>
  </si>
  <si>
    <t>上南アスリートクラブ</t>
  </si>
  <si>
    <t>美作ＡＦ</t>
  </si>
  <si>
    <t>jac</t>
  </si>
  <si>
    <t>TYTAC</t>
  </si>
  <si>
    <t>井原ＡＣ</t>
  </si>
  <si>
    <t>チーム名：</t>
  </si>
  <si>
    <t>チーム名</t>
  </si>
  <si>
    <t>県秋季大会</t>
  </si>
  <si>
    <t>SPE</t>
  </si>
  <si>
    <t>瀬戸ＳＣ</t>
  </si>
  <si>
    <t>上南ＡＣ</t>
  </si>
  <si>
    <t>ゆめりく</t>
  </si>
  <si>
    <t>アスリートジャパン</t>
  </si>
  <si>
    <t>ｱｽﾘｰﾄｼﾞｬﾊﾟﾝ</t>
  </si>
  <si>
    <t>略称</t>
  </si>
  <si>
    <t>後楽館</t>
  </si>
  <si>
    <t>岡山中央</t>
  </si>
  <si>
    <t>岡北</t>
  </si>
  <si>
    <t>京山</t>
  </si>
  <si>
    <t>石井</t>
  </si>
  <si>
    <t>桑田</t>
  </si>
  <si>
    <t>岡輝</t>
  </si>
  <si>
    <t>福浜</t>
  </si>
  <si>
    <t>福南</t>
  </si>
  <si>
    <t>芳泉</t>
  </si>
  <si>
    <t>東山</t>
  </si>
  <si>
    <t>市操山</t>
  </si>
  <si>
    <t>操南</t>
  </si>
  <si>
    <t>富山</t>
  </si>
  <si>
    <t>御南</t>
  </si>
  <si>
    <t>芳田</t>
  </si>
  <si>
    <t>光南台</t>
  </si>
  <si>
    <t>竜操</t>
  </si>
  <si>
    <t>高島</t>
  </si>
  <si>
    <t>旭東</t>
  </si>
  <si>
    <t>中山</t>
  </si>
  <si>
    <t>香和</t>
  </si>
  <si>
    <t>高松</t>
  </si>
  <si>
    <t>吉備</t>
  </si>
  <si>
    <t>妹尾</t>
  </si>
  <si>
    <t>岡山福田</t>
  </si>
  <si>
    <t>興除</t>
  </si>
  <si>
    <t>足守</t>
  </si>
  <si>
    <t>藤田</t>
  </si>
  <si>
    <t>岡大附属</t>
  </si>
  <si>
    <t>上南</t>
  </si>
  <si>
    <t>西大寺</t>
  </si>
  <si>
    <t>山南学園</t>
  </si>
  <si>
    <t>上道</t>
  </si>
  <si>
    <t>御津</t>
  </si>
  <si>
    <t>建部</t>
  </si>
  <si>
    <t>加茂川</t>
  </si>
  <si>
    <t>備前</t>
  </si>
  <si>
    <t>伊里</t>
  </si>
  <si>
    <t>三石</t>
  </si>
  <si>
    <t>高陽</t>
  </si>
  <si>
    <t>桜が丘</t>
  </si>
  <si>
    <t>赤坂</t>
  </si>
  <si>
    <t>吉井</t>
  </si>
  <si>
    <t>磐梨</t>
  </si>
  <si>
    <t>瀬戸</t>
  </si>
  <si>
    <t>日生</t>
  </si>
  <si>
    <t>吉永</t>
  </si>
  <si>
    <t>和気</t>
  </si>
  <si>
    <t>佐伯</t>
  </si>
  <si>
    <t>邑久</t>
  </si>
  <si>
    <t>牛窓</t>
  </si>
  <si>
    <t>長船</t>
  </si>
  <si>
    <t>宇野</t>
  </si>
  <si>
    <t>玉</t>
  </si>
  <si>
    <t>日比</t>
  </si>
  <si>
    <t>荘内</t>
  </si>
  <si>
    <t>山田</t>
  </si>
  <si>
    <t>八浜</t>
  </si>
  <si>
    <t>東児</t>
  </si>
  <si>
    <t>灘崎</t>
  </si>
  <si>
    <t>早島</t>
  </si>
  <si>
    <t>倉敷東</t>
  </si>
  <si>
    <t>倉敷西</t>
  </si>
  <si>
    <t>倉敷南</t>
  </si>
  <si>
    <t>倉敷北</t>
  </si>
  <si>
    <t>多津美</t>
  </si>
  <si>
    <t>新田</t>
  </si>
  <si>
    <t>東陽</t>
  </si>
  <si>
    <t>庄</t>
  </si>
  <si>
    <t>倉敷第一</t>
  </si>
  <si>
    <t>倉敷福田</t>
  </si>
  <si>
    <t>福田南</t>
  </si>
  <si>
    <t>水島</t>
  </si>
  <si>
    <t>連島</t>
  </si>
  <si>
    <t>連島南</t>
  </si>
  <si>
    <t>味野</t>
  </si>
  <si>
    <t>下津井</t>
  </si>
  <si>
    <t>児島</t>
  </si>
  <si>
    <t>琴浦</t>
  </si>
  <si>
    <t>郷内</t>
  </si>
  <si>
    <t>玉島東</t>
  </si>
  <si>
    <t>玉島西</t>
  </si>
  <si>
    <t>玉島北</t>
  </si>
  <si>
    <t>黒崎</t>
  </si>
  <si>
    <t>船穂</t>
  </si>
  <si>
    <t>金光</t>
  </si>
  <si>
    <t>鴨方</t>
  </si>
  <si>
    <t>里庄</t>
  </si>
  <si>
    <t>寄島</t>
  </si>
  <si>
    <t>笠岡東</t>
  </si>
  <si>
    <t>笠岡西</t>
  </si>
  <si>
    <t>金浦</t>
  </si>
  <si>
    <t>新吉</t>
  </si>
  <si>
    <t>大島</t>
  </si>
  <si>
    <t>神島外</t>
  </si>
  <si>
    <t>飛島</t>
  </si>
  <si>
    <t>白石</t>
  </si>
  <si>
    <t>北木</t>
  </si>
  <si>
    <t>真鍋</t>
  </si>
  <si>
    <t>小北</t>
  </si>
  <si>
    <t>美星</t>
  </si>
  <si>
    <t>矢掛</t>
  </si>
  <si>
    <t>高屋</t>
  </si>
  <si>
    <t>木之子</t>
  </si>
  <si>
    <t>井原</t>
  </si>
  <si>
    <t>芳井</t>
  </si>
  <si>
    <t>総社東</t>
  </si>
  <si>
    <t>総社西</t>
  </si>
  <si>
    <t>総社</t>
  </si>
  <si>
    <t>昭和</t>
  </si>
  <si>
    <t>真備東</t>
  </si>
  <si>
    <t>真備</t>
  </si>
  <si>
    <t>高梁</t>
  </si>
  <si>
    <t>高梁東</t>
  </si>
  <si>
    <t>高梁北</t>
  </si>
  <si>
    <t>巨瀬</t>
  </si>
  <si>
    <t>中井</t>
  </si>
  <si>
    <t>有漢</t>
  </si>
  <si>
    <t>北房</t>
  </si>
  <si>
    <t>竹荘</t>
  </si>
  <si>
    <t>吉川</t>
  </si>
  <si>
    <t>大和</t>
  </si>
  <si>
    <t>成羽</t>
  </si>
  <si>
    <t>川上</t>
  </si>
  <si>
    <t>備中</t>
  </si>
  <si>
    <t>新見第一</t>
  </si>
  <si>
    <t>新見南</t>
  </si>
  <si>
    <t>井倉</t>
  </si>
  <si>
    <t>草間</t>
  </si>
  <si>
    <t>豊永</t>
  </si>
  <si>
    <t>熊谷</t>
  </si>
  <si>
    <t>菅生</t>
  </si>
  <si>
    <t>福本</t>
  </si>
  <si>
    <t>千屋</t>
  </si>
  <si>
    <t>大佐</t>
  </si>
  <si>
    <t>大井野</t>
  </si>
  <si>
    <t>新郷</t>
  </si>
  <si>
    <t>神郷</t>
  </si>
  <si>
    <t>哲西</t>
  </si>
  <si>
    <t>新砥</t>
  </si>
  <si>
    <t>哲多</t>
  </si>
  <si>
    <t>津山東</t>
  </si>
  <si>
    <t>津山西</t>
  </si>
  <si>
    <t>鶴山</t>
  </si>
  <si>
    <t>北陵</t>
  </si>
  <si>
    <t>中道</t>
  </si>
  <si>
    <t>加茂</t>
  </si>
  <si>
    <t>鏡野</t>
  </si>
  <si>
    <t>富</t>
  </si>
  <si>
    <t>奥津</t>
  </si>
  <si>
    <t>上齋原</t>
  </si>
  <si>
    <t>勝央</t>
  </si>
  <si>
    <t>勝北</t>
  </si>
  <si>
    <t>奈義</t>
  </si>
  <si>
    <t>勝田</t>
  </si>
  <si>
    <t>久米</t>
  </si>
  <si>
    <t>旭</t>
  </si>
  <si>
    <t>中央</t>
  </si>
  <si>
    <t>久米南</t>
  </si>
  <si>
    <t>柵原</t>
  </si>
  <si>
    <t>勝山</t>
  </si>
  <si>
    <t>美甘</t>
  </si>
  <si>
    <t>新庄</t>
  </si>
  <si>
    <t>久世</t>
  </si>
  <si>
    <t>落合</t>
  </si>
  <si>
    <t>湯原</t>
  </si>
  <si>
    <t>中和</t>
  </si>
  <si>
    <t>蒜山</t>
  </si>
  <si>
    <t>英田</t>
  </si>
  <si>
    <t>美作</t>
  </si>
  <si>
    <t>作東</t>
  </si>
  <si>
    <t>大原</t>
  </si>
  <si>
    <t>西粟倉</t>
  </si>
  <si>
    <t>岡山聾</t>
  </si>
  <si>
    <t>山陽学園</t>
  </si>
  <si>
    <t>就実</t>
  </si>
  <si>
    <t>清心</t>
  </si>
  <si>
    <t>白陵</t>
  </si>
  <si>
    <t>金光学園</t>
  </si>
  <si>
    <t>岡山</t>
  </si>
  <si>
    <t>緑が丘</t>
  </si>
  <si>
    <t>県操山</t>
  </si>
  <si>
    <t>理大附属</t>
  </si>
  <si>
    <t>倉敷天城</t>
  </si>
  <si>
    <t>大安寺</t>
  </si>
  <si>
    <t>清秀</t>
  </si>
  <si>
    <t>加賀</t>
  </si>
  <si>
    <t>津山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</si>
</sst>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m/d;@"/>
  </numFmts>
  <fonts count="5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12"/>
      <name val="ＭＳ ゴシック"/>
      <family val="3"/>
    </font>
    <font>
      <sz val="11"/>
      <color indexed="12"/>
      <name val="ＭＳ ゴシック"/>
      <family val="3"/>
    </font>
    <font>
      <sz val="10"/>
      <color indexed="10"/>
      <name val="ＭＳ Ｐゴシック"/>
      <family val="3"/>
    </font>
    <font>
      <sz val="11"/>
      <color indexed="8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FF"/>
      <name val="ＭＳ ゴシック"/>
      <family val="3"/>
    </font>
    <font>
      <sz val="11"/>
      <color rgb="FFFF0000"/>
      <name val="ＭＳ 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0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49" fontId="6" fillId="0" borderId="0" xfId="0" applyNumberFormat="1" applyFont="1" applyAlignment="1" applyProtection="1">
      <alignment/>
      <protection/>
    </xf>
    <xf numFmtId="49" fontId="6" fillId="0" borderId="10" xfId="0" applyNumberFormat="1" applyFont="1" applyBorder="1" applyAlignment="1" applyProtection="1">
      <alignment/>
      <protection/>
    </xf>
    <xf numFmtId="49" fontId="6" fillId="0" borderId="0" xfId="0" applyNumberFormat="1" applyFont="1" applyFill="1" applyAlignment="1" applyProtection="1">
      <alignment/>
      <protection/>
    </xf>
    <xf numFmtId="49" fontId="0" fillId="0" borderId="10" xfId="0" applyNumberFormat="1" applyFont="1" applyBorder="1" applyAlignment="1" applyProtection="1">
      <alignment/>
      <protection/>
    </xf>
    <xf numFmtId="49" fontId="5" fillId="0" borderId="10" xfId="0" applyNumberFormat="1" applyFont="1" applyFill="1" applyBorder="1" applyAlignment="1" applyProtection="1" quotePrefix="1">
      <alignment horizontal="left"/>
      <protection/>
    </xf>
    <xf numFmtId="49" fontId="6" fillId="0" borderId="11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Alignment="1" applyProtection="1">
      <alignment horizontal="right"/>
      <protection/>
    </xf>
    <xf numFmtId="49" fontId="12" fillId="0" borderId="0" xfId="0" applyNumberFormat="1" applyFont="1" applyFill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horizontal="left"/>
      <protection/>
    </xf>
    <xf numFmtId="49" fontId="12" fillId="0" borderId="0" xfId="0" applyNumberFormat="1" applyFont="1" applyAlignment="1" applyProtection="1">
      <alignment/>
      <protection/>
    </xf>
    <xf numFmtId="49" fontId="12" fillId="0" borderId="0" xfId="0" applyNumberFormat="1" applyFont="1" applyFill="1" applyAlignment="1" applyProtection="1">
      <alignment horizontal="center"/>
      <protection/>
    </xf>
    <xf numFmtId="49" fontId="8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/>
    </xf>
    <xf numFmtId="49" fontId="6" fillId="33" borderId="12" xfId="0" applyNumberFormat="1" applyFont="1" applyFill="1" applyBorder="1" applyAlignment="1" applyProtection="1">
      <alignment horizontal="center" vertical="center"/>
      <protection locked="0"/>
    </xf>
    <xf numFmtId="49" fontId="6" fillId="0" borderId="10" xfId="0" applyNumberFormat="1" applyFont="1" applyFill="1" applyBorder="1" applyAlignment="1" applyProtection="1">
      <alignment/>
      <protection/>
    </xf>
    <xf numFmtId="49" fontId="14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49" fontId="12" fillId="0" borderId="13" xfId="0" applyNumberFormat="1" applyFont="1" applyBorder="1" applyAlignment="1" applyProtection="1">
      <alignment horizontal="center"/>
      <protection/>
    </xf>
    <xf numFmtId="0" fontId="7" fillId="0" borderId="13" xfId="0" applyNumberFormat="1" applyFont="1" applyFill="1" applyBorder="1" applyAlignment="1" applyProtection="1">
      <alignment horizontal="left" vertical="center"/>
      <protection/>
    </xf>
    <xf numFmtId="49" fontId="6" fillId="33" borderId="11" xfId="0" applyNumberFormat="1" applyFont="1" applyFill="1" applyBorder="1" applyAlignment="1" applyProtection="1">
      <alignment horizontal="left" vertical="center"/>
      <protection locked="0"/>
    </xf>
    <xf numFmtId="49" fontId="6" fillId="33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11" xfId="0" applyNumberFormat="1" applyFont="1" applyFill="1" applyBorder="1" applyAlignment="1" applyProtection="1">
      <alignment horizontal="center"/>
      <protection locked="0"/>
    </xf>
    <xf numFmtId="49" fontId="6" fillId="33" borderId="14" xfId="0" applyNumberFormat="1" applyFont="1" applyFill="1" applyBorder="1" applyAlignment="1" applyProtection="1">
      <alignment horizontal="center" vertical="center"/>
      <protection locked="0"/>
    </xf>
    <xf numFmtId="49" fontId="6" fillId="0" borderId="11" xfId="0" applyNumberFormat="1" applyFont="1" applyBorder="1" applyAlignment="1" applyProtection="1">
      <alignment horizontal="center"/>
      <protection locked="0"/>
    </xf>
    <xf numFmtId="0" fontId="6" fillId="33" borderId="11" xfId="0" applyNumberFormat="1" applyFont="1" applyFill="1" applyBorder="1" applyAlignment="1" applyProtection="1">
      <alignment horizontal="center" vertical="center"/>
      <protection locked="0"/>
    </xf>
    <xf numFmtId="49" fontId="0" fillId="0" borderId="10" xfId="0" applyNumberFormat="1" applyFont="1" applyBorder="1" applyAlignment="1" applyProtection="1">
      <alignment horizontal="center"/>
      <protection/>
    </xf>
    <xf numFmtId="49" fontId="0" fillId="0" borderId="10" xfId="0" applyNumberFormat="1" applyFont="1" applyFill="1" applyBorder="1" applyAlignment="1" applyProtection="1" quotePrefix="1">
      <alignment horizontal="center"/>
      <protection/>
    </xf>
    <xf numFmtId="49" fontId="0" fillId="0" borderId="10" xfId="0" applyNumberFormat="1" applyFont="1" applyFill="1" applyBorder="1" applyAlignment="1" applyProtection="1">
      <alignment horizontal="center"/>
      <protection/>
    </xf>
    <xf numFmtId="49" fontId="0" fillId="0" borderId="10" xfId="0" applyNumberFormat="1" applyFont="1" applyFill="1" applyBorder="1" applyAlignment="1" applyProtection="1">
      <alignment/>
      <protection/>
    </xf>
    <xf numFmtId="0" fontId="6" fillId="34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center" vertical="center"/>
    </xf>
    <xf numFmtId="177" fontId="6" fillId="33" borderId="11" xfId="0" applyNumberFormat="1" applyFont="1" applyFill="1" applyBorder="1" applyAlignment="1" applyProtection="1">
      <alignment horizontal="center" vertical="center"/>
      <protection locked="0"/>
    </xf>
    <xf numFmtId="49" fontId="6" fillId="35" borderId="11" xfId="0" applyNumberFormat="1" applyFont="1" applyFill="1" applyBorder="1" applyAlignment="1" applyProtection="1">
      <alignment horizontal="left" vertical="center"/>
      <protection/>
    </xf>
    <xf numFmtId="0" fontId="7" fillId="35" borderId="11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Alignment="1" applyProtection="1">
      <alignment/>
      <protection locked="0"/>
    </xf>
    <xf numFmtId="49" fontId="6" fillId="0" borderId="10" xfId="0" applyNumberFormat="1" applyFont="1" applyBorder="1" applyAlignment="1" applyProtection="1">
      <alignment horizontal="center"/>
      <protection locked="0"/>
    </xf>
    <xf numFmtId="49" fontId="6" fillId="0" borderId="0" xfId="0" applyNumberFormat="1" applyFont="1" applyAlignment="1" applyProtection="1">
      <alignment horizontal="left"/>
      <protection locked="0"/>
    </xf>
    <xf numFmtId="49" fontId="6" fillId="0" borderId="0" xfId="0" applyNumberFormat="1" applyFont="1" applyAlignment="1" applyProtection="1">
      <alignment horizontal="center"/>
      <protection locked="0"/>
    </xf>
    <xf numFmtId="49" fontId="6" fillId="0" borderId="16" xfId="0" applyNumberFormat="1" applyFont="1" applyBorder="1" applyAlignment="1" applyProtection="1">
      <alignment/>
      <protection locked="0"/>
    </xf>
    <xf numFmtId="0" fontId="15" fillId="35" borderId="0" xfId="0" applyNumberFormat="1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49" fontId="6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49" fontId="6" fillId="0" borderId="10" xfId="0" applyNumberFormat="1" applyFont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Fill="1" applyBorder="1" applyAlignment="1" applyProtection="1" quotePrefix="1">
      <alignment horizontal="left"/>
      <protection/>
    </xf>
    <xf numFmtId="49" fontId="0" fillId="0" borderId="0" xfId="0" applyNumberFormat="1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/>
      <protection/>
    </xf>
    <xf numFmtId="49" fontId="6" fillId="0" borderId="0" xfId="0" applyNumberFormat="1" applyFont="1" applyBorder="1" applyAlignment="1" applyProtection="1">
      <alignment/>
      <protection/>
    </xf>
    <xf numFmtId="49" fontId="6" fillId="0" borderId="0" xfId="0" applyNumberFormat="1" applyFont="1" applyBorder="1" applyAlignment="1" applyProtection="1">
      <alignment/>
      <protection/>
    </xf>
    <xf numFmtId="49" fontId="6" fillId="0" borderId="0" xfId="0" applyNumberFormat="1" applyFont="1" applyBorder="1" applyAlignment="1" applyProtection="1" quotePrefix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14" fillId="0" borderId="0" xfId="0" applyNumberFormat="1" applyFont="1" applyBorder="1" applyAlignment="1">
      <alignment/>
    </xf>
    <xf numFmtId="49" fontId="14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Border="1" applyAlignment="1" applyProtection="1">
      <alignment horizontal="left"/>
      <protection/>
    </xf>
    <xf numFmtId="49" fontId="6" fillId="0" borderId="0" xfId="0" applyNumberFormat="1" applyFont="1" applyBorder="1" applyAlignment="1" applyProtection="1" quotePrefix="1">
      <alignment/>
      <protection/>
    </xf>
    <xf numFmtId="0" fontId="0" fillId="0" borderId="0" xfId="0" applyBorder="1" applyAlignment="1">
      <alignment/>
    </xf>
    <xf numFmtId="49" fontId="0" fillId="0" borderId="0" xfId="0" applyNumberFormat="1" applyFont="1" applyFill="1" applyAlignment="1" applyProtection="1">
      <alignment/>
      <protection/>
    </xf>
    <xf numFmtId="49" fontId="13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 horizontal="right"/>
      <protection/>
    </xf>
    <xf numFmtId="49" fontId="6" fillId="0" borderId="0" xfId="0" applyNumberFormat="1" applyFont="1" applyFill="1" applyAlignment="1" applyProtection="1" quotePrefix="1">
      <alignment horizontal="right"/>
      <protection/>
    </xf>
    <xf numFmtId="49" fontId="6" fillId="0" borderId="0" xfId="0" applyNumberFormat="1" applyFont="1" applyFill="1" applyAlignment="1" applyProtection="1">
      <alignment horizontal="right"/>
      <protection/>
    </xf>
    <xf numFmtId="49" fontId="6" fillId="0" borderId="0" xfId="0" applyNumberFormat="1" applyFont="1" applyFill="1" applyAlignment="1" applyProtection="1">
      <alignment horizontal="left"/>
      <protection/>
    </xf>
    <xf numFmtId="49" fontId="6" fillId="0" borderId="0" xfId="0" applyNumberFormat="1" applyFont="1" applyAlignment="1" applyProtection="1">
      <alignment horizontal="center"/>
      <protection/>
    </xf>
    <xf numFmtId="49" fontId="6" fillId="0" borderId="0" xfId="0" applyNumberFormat="1" applyFont="1" applyAlignment="1" applyProtection="1">
      <alignment vertical="center"/>
      <protection/>
    </xf>
    <xf numFmtId="49" fontId="0" fillId="0" borderId="13" xfId="0" applyNumberFormat="1" applyFont="1" applyBorder="1" applyAlignment="1" applyProtection="1">
      <alignment horizontal="center"/>
      <protection/>
    </xf>
    <xf numFmtId="177" fontId="6" fillId="0" borderId="0" xfId="0" applyNumberFormat="1" applyFont="1" applyAlignment="1" applyProtection="1">
      <alignment/>
      <protection locked="0"/>
    </xf>
    <xf numFmtId="0" fontId="6" fillId="0" borderId="0" xfId="0" applyNumberFormat="1" applyFont="1" applyAlignment="1" applyProtection="1">
      <alignment horizontal="center"/>
      <protection/>
    </xf>
    <xf numFmtId="49" fontId="0" fillId="0" borderId="0" xfId="0" applyNumberFormat="1" applyFont="1" applyFill="1" applyAlignment="1" applyProtection="1">
      <alignment/>
      <protection/>
    </xf>
    <xf numFmtId="177" fontId="6" fillId="0" borderId="0" xfId="0" applyNumberFormat="1" applyFont="1" applyAlignment="1" applyProtection="1">
      <alignment/>
      <protection/>
    </xf>
    <xf numFmtId="49" fontId="6" fillId="0" borderId="0" xfId="0" applyNumberFormat="1" applyFont="1" applyFill="1" applyAlignment="1" applyProtection="1">
      <alignment horizontal="center"/>
      <protection/>
    </xf>
    <xf numFmtId="177" fontId="6" fillId="0" borderId="0" xfId="0" applyNumberFormat="1" applyFont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 horizontal="center"/>
      <protection/>
    </xf>
    <xf numFmtId="49" fontId="50" fillId="0" borderId="0" xfId="0" applyNumberFormat="1" applyFont="1" applyFill="1" applyAlignment="1" applyProtection="1">
      <alignment horizontal="center"/>
      <protection/>
    </xf>
    <xf numFmtId="49" fontId="6" fillId="0" borderId="10" xfId="0" applyNumberFormat="1" applyFont="1" applyBorder="1" applyAlignment="1" applyProtection="1">
      <alignment/>
      <protection locked="0"/>
    </xf>
    <xf numFmtId="49" fontId="0" fillId="0" borderId="10" xfId="0" applyNumberFormat="1" applyFont="1" applyFill="1" applyBorder="1" applyAlignment="1" applyProtection="1" quotePrefix="1">
      <alignment horizontal="left"/>
      <protection/>
    </xf>
    <xf numFmtId="5" fontId="0" fillId="0" borderId="0" xfId="0" applyNumberFormat="1" applyAlignment="1">
      <alignment horizontal="center" vertical="center"/>
    </xf>
    <xf numFmtId="178" fontId="51" fillId="0" borderId="10" xfId="0" applyNumberFormat="1" applyFont="1" applyBorder="1" applyAlignment="1" applyProtection="1">
      <alignment horizontal="center" vertical="center" shrinkToFit="1"/>
      <protection/>
    </xf>
    <xf numFmtId="178" fontId="50" fillId="0" borderId="10" xfId="0" applyNumberFormat="1" applyFont="1" applyBorder="1" applyAlignment="1" applyProtection="1">
      <alignment horizontal="center" vertical="center" shrinkToFit="1"/>
      <protection/>
    </xf>
    <xf numFmtId="178" fontId="6" fillId="0" borderId="10" xfId="0" applyNumberFormat="1" applyFont="1" applyBorder="1" applyAlignment="1" applyProtection="1">
      <alignment horizontal="center" vertical="center" shrinkToFit="1"/>
      <protection/>
    </xf>
    <xf numFmtId="178" fontId="6" fillId="0" borderId="10" xfId="0" applyNumberFormat="1" applyFont="1" applyBorder="1" applyAlignment="1">
      <alignment horizontal="center" vertical="center" shrinkToFit="1"/>
    </xf>
    <xf numFmtId="178" fontId="14" fillId="0" borderId="10" xfId="0" applyNumberFormat="1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36" borderId="0" xfId="0" applyFill="1" applyAlignment="1">
      <alignment horizontal="center" vertical="center"/>
    </xf>
    <xf numFmtId="49" fontId="6" fillId="34" borderId="0" xfId="0" applyNumberFormat="1" applyFont="1" applyFill="1" applyBorder="1" applyAlignment="1" applyProtection="1">
      <alignment horizontal="left" vertical="center" shrinkToFit="1"/>
      <protection locked="0"/>
    </xf>
    <xf numFmtId="0" fontId="6" fillId="34" borderId="0" xfId="0" applyNumberFormat="1" applyFont="1" applyFill="1" applyAlignment="1" applyProtection="1">
      <alignment vertical="center"/>
      <protection/>
    </xf>
    <xf numFmtId="49" fontId="6" fillId="0" borderId="16" xfId="0" applyNumberFormat="1" applyFont="1" applyBorder="1" applyAlignment="1" applyProtection="1">
      <alignment horizontal="center"/>
      <protection locked="0"/>
    </xf>
    <xf numFmtId="49" fontId="6" fillId="0" borderId="16" xfId="0" applyNumberFormat="1" applyFont="1" applyBorder="1" applyAlignment="1" applyProtection="1">
      <alignment/>
      <protection locked="0"/>
    </xf>
    <xf numFmtId="49" fontId="6" fillId="0" borderId="17" xfId="0" applyNumberFormat="1" applyFont="1" applyBorder="1" applyAlignment="1" applyProtection="1">
      <alignment/>
      <protection locked="0"/>
    </xf>
    <xf numFmtId="49" fontId="6" fillId="0" borderId="10" xfId="0" applyNumberFormat="1" applyFont="1" applyBorder="1" applyAlignment="1" applyProtection="1">
      <alignment horizontal="center"/>
      <protection/>
    </xf>
    <xf numFmtId="49" fontId="6" fillId="0" borderId="10" xfId="0" applyNumberFormat="1" applyFont="1" applyFill="1" applyBorder="1" applyAlignment="1" applyProtection="1">
      <alignment horizontal="center"/>
      <protection locked="0"/>
    </xf>
    <xf numFmtId="49" fontId="6" fillId="0" borderId="18" xfId="0" applyNumberFormat="1" applyFont="1" applyBorder="1" applyAlignment="1" applyProtection="1">
      <alignment horizontal="center" vertical="center"/>
      <protection/>
    </xf>
    <xf numFmtId="49" fontId="6" fillId="0" borderId="11" xfId="0" applyNumberFormat="1" applyFont="1" applyBorder="1" applyAlignment="1" applyProtection="1">
      <alignment horizontal="center" vertical="center"/>
      <protection/>
    </xf>
    <xf numFmtId="49" fontId="6" fillId="0" borderId="12" xfId="0" applyNumberFormat="1" applyFont="1" applyBorder="1" applyAlignment="1" applyProtection="1">
      <alignment horizontal="center"/>
      <protection locked="0"/>
    </xf>
    <xf numFmtId="49" fontId="6" fillId="0" borderId="19" xfId="0" applyNumberFormat="1" applyFont="1" applyBorder="1" applyAlignment="1" applyProtection="1">
      <alignment horizontal="center"/>
      <protection locked="0"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49" fontId="0" fillId="0" borderId="10" xfId="0" applyNumberFormat="1" applyFont="1" applyBorder="1" applyAlignment="1" applyProtection="1">
      <alignment horizontal="center"/>
      <protection/>
    </xf>
    <xf numFmtId="0" fontId="0" fillId="0" borderId="17" xfId="0" applyBorder="1" applyAlignment="1">
      <alignment horizontal="center"/>
    </xf>
    <xf numFmtId="0" fontId="0" fillId="36" borderId="0" xfId="0" applyFill="1" applyAlignment="1">
      <alignment horizontal="center" vertical="center"/>
    </xf>
    <xf numFmtId="49" fontId="6" fillId="37" borderId="0" xfId="0" applyNumberFormat="1" applyFont="1" applyFill="1" applyAlignment="1" applyProtection="1">
      <alignment horizontal="center"/>
      <protection/>
    </xf>
    <xf numFmtId="49" fontId="7" fillId="0" borderId="0" xfId="0" applyNumberFormat="1" applyFont="1" applyAlignment="1" applyProtection="1">
      <alignment vertical="top" wrapText="1"/>
      <protection/>
    </xf>
    <xf numFmtId="49" fontId="50" fillId="0" borderId="18" xfId="0" applyNumberFormat="1" applyFont="1" applyBorder="1" applyAlignment="1" applyProtection="1">
      <alignment horizontal="center" vertical="center"/>
      <protection/>
    </xf>
    <xf numFmtId="49" fontId="50" fillId="0" borderId="11" xfId="0" applyNumberFormat="1" applyFont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 applyProtection="1">
      <alignment horizontal="center"/>
      <protection/>
    </xf>
    <xf numFmtId="49" fontId="6" fillId="0" borderId="20" xfId="0" applyNumberFormat="1" applyFont="1" applyBorder="1" applyAlignment="1" applyProtection="1">
      <alignment horizontal="center"/>
      <protection/>
    </xf>
    <xf numFmtId="49" fontId="6" fillId="0" borderId="0" xfId="0" applyNumberFormat="1" applyFont="1" applyFill="1" applyBorder="1" applyAlignment="1" applyProtection="1">
      <alignment horizontal="center"/>
      <protection locked="0"/>
    </xf>
    <xf numFmtId="49" fontId="6" fillId="0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36" borderId="0" xfId="0" applyFill="1" applyAlignment="1">
      <alignment/>
    </xf>
    <xf numFmtId="0" fontId="0" fillId="0" borderId="0" xfId="0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8"/>
  <sheetViews>
    <sheetView tabSelected="1" zoomScale="75" zoomScaleNormal="75" zoomScaleSheetLayoutView="50" zoomScalePageLayoutView="0" workbookViewId="0" topLeftCell="A1">
      <selection activeCell="B5" sqref="B5"/>
    </sheetView>
  </sheetViews>
  <sheetFormatPr defaultColWidth="9.00390625" defaultRowHeight="13.5"/>
  <cols>
    <col min="1" max="1" width="12.375" style="1" customWidth="1"/>
    <col min="2" max="2" width="12.125" style="1" customWidth="1"/>
    <col min="3" max="3" width="16.75390625" style="1" customWidth="1"/>
    <col min="4" max="5" width="4.125" style="1" customWidth="1"/>
    <col min="6" max="6" width="2.75390625" style="1" customWidth="1"/>
    <col min="7" max="7" width="8.25390625" style="68" customWidth="1"/>
    <col min="8" max="8" width="6.25390625" style="1" customWidth="1"/>
    <col min="9" max="9" width="7.75390625" style="1" customWidth="1"/>
    <col min="10" max="10" width="12.375" style="1" customWidth="1"/>
    <col min="11" max="11" width="9.00390625" style="1" customWidth="1"/>
    <col min="12" max="12" width="7.75390625" style="1" customWidth="1"/>
    <col min="13" max="13" width="9.375" style="1" customWidth="1"/>
    <col min="14" max="14" width="12.00390625" style="1" customWidth="1"/>
    <col min="15" max="15" width="7.875" style="1" customWidth="1"/>
    <col min="16" max="16" width="12.375" style="1" customWidth="1"/>
    <col min="17" max="17" width="3.625" style="1" customWidth="1"/>
    <col min="18" max="18" width="7.625" style="1" customWidth="1"/>
    <col min="19" max="19" width="11.875" style="0" customWidth="1"/>
    <col min="20" max="21" width="5.625" style="0" customWidth="1"/>
    <col min="22" max="22" width="11.00390625" style="0" bestFit="1" customWidth="1"/>
    <col min="23" max="48" width="9.00390625" style="1" customWidth="1"/>
    <col min="56" max="16384" width="9.00390625" style="1" customWidth="1"/>
  </cols>
  <sheetData>
    <row r="1" spans="1:22" s="36" customFormat="1" ht="17.25">
      <c r="A1" s="67" t="s">
        <v>42</v>
      </c>
      <c r="B1" s="41">
        <f>RIGHT($G$10,3)</f>
      </c>
      <c r="C1" s="1"/>
      <c r="D1" s="3"/>
      <c r="E1" s="3"/>
      <c r="F1" s="3"/>
      <c r="G1" s="75"/>
      <c r="H1" s="3"/>
      <c r="I1" s="3"/>
      <c r="J1" s="3"/>
      <c r="K1" s="3"/>
      <c r="L1" s="3"/>
      <c r="M1" s="3"/>
      <c r="N1" s="3"/>
      <c r="O1" s="1"/>
      <c r="P1" s="1"/>
      <c r="S1" s="61"/>
      <c r="T1" s="61"/>
      <c r="U1" s="61"/>
      <c r="V1" s="61"/>
    </row>
    <row r="2" spans="1:22" s="36" customFormat="1" ht="13.5">
      <c r="A2" s="65" t="s">
        <v>5</v>
      </c>
      <c r="B2" s="89" t="s">
        <v>325</v>
      </c>
      <c r="C2" s="89"/>
      <c r="D2" s="89"/>
      <c r="E2" s="89"/>
      <c r="F2" s="89"/>
      <c r="G2" s="75"/>
      <c r="H2" s="1"/>
      <c r="I2" s="1"/>
      <c r="J2" s="1"/>
      <c r="K2" s="94" t="s">
        <v>288</v>
      </c>
      <c r="L2" s="94"/>
      <c r="M2" s="98" t="s">
        <v>43</v>
      </c>
      <c r="N2" s="99"/>
      <c r="O2" s="37" t="s">
        <v>44</v>
      </c>
      <c r="P2" s="37" t="s">
        <v>45</v>
      </c>
      <c r="S2" s="47"/>
      <c r="T2" s="47"/>
      <c r="U2" s="47"/>
      <c r="V2" s="49"/>
    </row>
    <row r="3" spans="1:22" s="36" customFormat="1" ht="13.5">
      <c r="A3" s="1"/>
      <c r="B3" s="1"/>
      <c r="C3" s="3"/>
      <c r="D3" s="1"/>
      <c r="E3" s="1"/>
      <c r="F3" s="1"/>
      <c r="G3" s="68"/>
      <c r="H3" s="1"/>
      <c r="I3" s="65"/>
      <c r="J3" s="1"/>
      <c r="K3" s="95"/>
      <c r="L3" s="95"/>
      <c r="M3" s="100"/>
      <c r="N3" s="100"/>
      <c r="O3" s="45"/>
      <c r="P3" s="46"/>
      <c r="S3" s="51"/>
      <c r="T3" s="51"/>
      <c r="U3" s="51"/>
      <c r="V3" s="51"/>
    </row>
    <row r="4" spans="1:22" s="36" customFormat="1" ht="13.5">
      <c r="A4" s="65" t="s">
        <v>6</v>
      </c>
      <c r="B4" s="90" t="e">
        <f>VLOOKUP(Sheet1!$A$2,'学校コード'!$A$2:$B$250,2,FALSE)</f>
        <v>#N/A</v>
      </c>
      <c r="C4" s="90"/>
      <c r="D4" s="90"/>
      <c r="E4" s="1"/>
      <c r="F4" s="3"/>
      <c r="G4" s="75"/>
      <c r="H4" s="66" t="s">
        <v>15</v>
      </c>
      <c r="I4" s="31">
        <f>COUNTIF(E10:E40,1)</f>
        <v>0</v>
      </c>
      <c r="J4" s="1"/>
      <c r="K4" s="95"/>
      <c r="L4" s="95"/>
      <c r="M4" s="100"/>
      <c r="N4" s="100"/>
      <c r="O4" s="45"/>
      <c r="P4" s="46"/>
      <c r="S4" s="51"/>
      <c r="T4" s="51"/>
      <c r="U4" s="51"/>
      <c r="V4" s="51"/>
    </row>
    <row r="5" spans="1:22" s="36" customFormat="1" ht="13.5">
      <c r="A5" s="1"/>
      <c r="B5" s="1"/>
      <c r="C5" s="1"/>
      <c r="D5" s="1"/>
      <c r="E5" s="1"/>
      <c r="F5" s="3"/>
      <c r="G5" s="75"/>
      <c r="H5" s="66" t="s">
        <v>16</v>
      </c>
      <c r="I5" s="31">
        <f>COUNTIF(E10:E40,2)</f>
        <v>0</v>
      </c>
      <c r="J5" s="1"/>
      <c r="K5" s="95"/>
      <c r="L5" s="95"/>
      <c r="M5" s="100"/>
      <c r="N5" s="100"/>
      <c r="O5" s="45"/>
      <c r="P5" s="46"/>
      <c r="S5" s="51"/>
      <c r="T5" s="51"/>
      <c r="U5" s="51"/>
      <c r="V5" s="51"/>
    </row>
    <row r="6" spans="1:22" s="36" customFormat="1" ht="13.5">
      <c r="A6" s="1"/>
      <c r="B6" s="1"/>
      <c r="C6" s="1"/>
      <c r="D6" s="1"/>
      <c r="E6" s="1"/>
      <c r="F6" s="1"/>
      <c r="G6" s="76"/>
      <c r="H6" s="1"/>
      <c r="I6" s="1"/>
      <c r="J6" s="1"/>
      <c r="K6" s="1"/>
      <c r="L6" s="1"/>
      <c r="M6" s="1"/>
      <c r="N6" s="1"/>
      <c r="O6" s="1"/>
      <c r="P6" s="1"/>
      <c r="S6" s="102" t="s">
        <v>339</v>
      </c>
      <c r="T6" s="102"/>
      <c r="U6" s="102"/>
      <c r="V6" s="102"/>
    </row>
    <row r="7" spans="1:22" s="36" customFormat="1" ht="13.5">
      <c r="A7" s="62"/>
      <c r="B7" s="63"/>
      <c r="C7" s="64"/>
      <c r="D7" s="73"/>
      <c r="E7" s="62"/>
      <c r="F7" s="62"/>
      <c r="G7" s="77"/>
      <c r="H7" s="62"/>
      <c r="I7" s="101" t="s">
        <v>20</v>
      </c>
      <c r="J7" s="101"/>
      <c r="K7" s="101"/>
      <c r="L7" s="101" t="s">
        <v>20</v>
      </c>
      <c r="M7" s="101"/>
      <c r="N7" s="101"/>
      <c r="O7" s="70" t="s">
        <v>21</v>
      </c>
      <c r="P7" s="70" t="s">
        <v>46</v>
      </c>
      <c r="S7" s="5" t="s">
        <v>23</v>
      </c>
      <c r="T7" s="80" t="s">
        <v>313</v>
      </c>
      <c r="U7" s="80" t="s">
        <v>314</v>
      </c>
      <c r="V7" s="4" t="s">
        <v>7</v>
      </c>
    </row>
    <row r="8" spans="1:22" ht="13.5">
      <c r="A8" s="7" t="s">
        <v>4</v>
      </c>
      <c r="B8" s="11" t="s">
        <v>25</v>
      </c>
      <c r="C8" s="8" t="s">
        <v>24</v>
      </c>
      <c r="D8" s="8" t="s">
        <v>26</v>
      </c>
      <c r="E8" s="8" t="s">
        <v>27</v>
      </c>
      <c r="F8" s="8" t="s">
        <v>28</v>
      </c>
      <c r="G8" s="78" t="s">
        <v>312</v>
      </c>
      <c r="H8" s="12" t="s">
        <v>29</v>
      </c>
      <c r="I8" s="19" t="s">
        <v>30</v>
      </c>
      <c r="J8" s="20" t="str">
        <f>VLOOKUP(I8,'種目コード'!$A$1:$B$12,2,FALSE)</f>
        <v>200m</v>
      </c>
      <c r="K8" s="19" t="s">
        <v>316</v>
      </c>
      <c r="L8" s="19" t="s">
        <v>309</v>
      </c>
      <c r="M8" s="20" t="str">
        <f>VLOOKUP(L8,'種目コード'!$A$3:$B$17,2,FALSE)</f>
        <v>走高跳</v>
      </c>
      <c r="N8" s="19" t="s">
        <v>318</v>
      </c>
      <c r="O8" s="96" t="s">
        <v>2</v>
      </c>
      <c r="P8" s="106" t="s">
        <v>317</v>
      </c>
      <c r="S8" s="2" t="s">
        <v>301</v>
      </c>
      <c r="T8" s="82">
        <v>45235</v>
      </c>
      <c r="U8" s="82">
        <v>45235</v>
      </c>
      <c r="V8" s="2" t="s">
        <v>248</v>
      </c>
    </row>
    <row r="9" spans="1:22" ht="13.5">
      <c r="A9" s="28" t="s">
        <v>18</v>
      </c>
      <c r="B9" s="30" t="s">
        <v>8</v>
      </c>
      <c r="C9" s="30" t="s">
        <v>3</v>
      </c>
      <c r="D9" s="29" t="s">
        <v>9</v>
      </c>
      <c r="E9" s="29" t="s">
        <v>10</v>
      </c>
      <c r="F9" s="29" t="s">
        <v>11</v>
      </c>
      <c r="G9" s="28" t="s">
        <v>19</v>
      </c>
      <c r="H9" s="28" t="s">
        <v>1</v>
      </c>
      <c r="I9" s="27" t="s">
        <v>0</v>
      </c>
      <c r="J9" s="27" t="s">
        <v>17</v>
      </c>
      <c r="K9" s="27" t="s">
        <v>12</v>
      </c>
      <c r="L9" s="27" t="s">
        <v>0</v>
      </c>
      <c r="M9" s="27" t="s">
        <v>17</v>
      </c>
      <c r="N9" s="27" t="s">
        <v>12</v>
      </c>
      <c r="O9" s="97"/>
      <c r="P9" s="107"/>
      <c r="S9" s="2" t="s">
        <v>302</v>
      </c>
      <c r="T9" s="82">
        <v>45235</v>
      </c>
      <c r="U9" s="82">
        <v>45235</v>
      </c>
      <c r="V9" s="2" t="s">
        <v>249</v>
      </c>
    </row>
    <row r="10" spans="1:22" ht="13.5">
      <c r="A10" s="34"/>
      <c r="B10" s="21"/>
      <c r="C10" s="21"/>
      <c r="D10" s="22"/>
      <c r="E10" s="26"/>
      <c r="F10" s="23"/>
      <c r="G10" s="33"/>
      <c r="H10" s="24"/>
      <c r="I10" s="25"/>
      <c r="J10" s="35" t="e">
        <f>VLOOKUP(I10,'種目コード'!$A$3:$B$17,2,FALSE)</f>
        <v>#N/A</v>
      </c>
      <c r="K10" s="6"/>
      <c r="L10" s="25"/>
      <c r="M10" s="35" t="e">
        <f>VLOOKUP(L10,'種目コード'!$A$3:$B$17,2,FALSE)</f>
        <v>#N/A</v>
      </c>
      <c r="N10" s="6"/>
      <c r="O10" s="6"/>
      <c r="P10" s="79"/>
      <c r="S10" s="2" t="s">
        <v>30</v>
      </c>
      <c r="T10" s="83">
        <v>45234</v>
      </c>
      <c r="U10" s="83">
        <v>45234</v>
      </c>
      <c r="V10" s="2" t="s">
        <v>31</v>
      </c>
    </row>
    <row r="11" spans="1:22" ht="13.5">
      <c r="A11" s="34"/>
      <c r="B11" s="21"/>
      <c r="C11" s="21"/>
      <c r="D11" s="22"/>
      <c r="E11" s="26"/>
      <c r="F11" s="23"/>
      <c r="G11" s="33"/>
      <c r="H11" s="15"/>
      <c r="I11" s="25"/>
      <c r="J11" s="35" t="e">
        <f>VLOOKUP(I11,'種目コード'!$A$3:$B$17,2,FALSE)</f>
        <v>#N/A</v>
      </c>
      <c r="K11" s="6"/>
      <c r="L11" s="25"/>
      <c r="M11" s="35" t="e">
        <f>VLOOKUP(L11,'種目コード'!$A$3:$B$17,2,FALSE)</f>
        <v>#N/A</v>
      </c>
      <c r="N11" s="6"/>
      <c r="O11" s="6"/>
      <c r="P11" s="79"/>
      <c r="S11" s="2" t="s">
        <v>304</v>
      </c>
      <c r="T11" s="82">
        <v>45235</v>
      </c>
      <c r="U11" s="84" t="s">
        <v>315</v>
      </c>
      <c r="V11" s="2" t="s">
        <v>250</v>
      </c>
    </row>
    <row r="12" spans="1:22" ht="13.5">
      <c r="A12" s="34"/>
      <c r="B12" s="21"/>
      <c r="C12" s="21"/>
      <c r="D12" s="22"/>
      <c r="E12" s="26"/>
      <c r="F12" s="23"/>
      <c r="G12" s="33"/>
      <c r="H12" s="15"/>
      <c r="I12" s="25"/>
      <c r="J12" s="35" t="e">
        <f>VLOOKUP(I12,'種目コード'!$A$3:$B$17,2,FALSE)</f>
        <v>#N/A</v>
      </c>
      <c r="K12" s="6"/>
      <c r="L12" s="25"/>
      <c r="M12" s="35" t="e">
        <f>VLOOKUP(L12,'種目コード'!$A$3:$B$17,2,FALSE)</f>
        <v>#N/A</v>
      </c>
      <c r="N12" s="6"/>
      <c r="O12" s="6"/>
      <c r="P12" s="79"/>
      <c r="S12" s="2" t="s">
        <v>305</v>
      </c>
      <c r="T12" s="83">
        <v>45234</v>
      </c>
      <c r="U12" s="82">
        <v>45235</v>
      </c>
      <c r="V12" s="2" t="s">
        <v>13</v>
      </c>
    </row>
    <row r="13" spans="1:22" ht="13.5">
      <c r="A13" s="34"/>
      <c r="B13" s="21"/>
      <c r="C13" s="21"/>
      <c r="D13" s="22"/>
      <c r="E13" s="26"/>
      <c r="F13" s="23"/>
      <c r="G13" s="33"/>
      <c r="H13" s="15"/>
      <c r="I13" s="25"/>
      <c r="J13" s="35" t="e">
        <f>VLOOKUP(I13,'種目コード'!$A$3:$B$17,2,FALSE)</f>
        <v>#N/A</v>
      </c>
      <c r="K13" s="6"/>
      <c r="L13" s="25"/>
      <c r="M13" s="35" t="e">
        <f>VLOOKUP(L13,'種目コード'!$A$3:$B$17,2,FALSE)</f>
        <v>#N/A</v>
      </c>
      <c r="N13" s="6"/>
      <c r="O13" s="6"/>
      <c r="P13" s="79"/>
      <c r="S13" s="2" t="s">
        <v>306</v>
      </c>
      <c r="T13" s="82">
        <v>45235</v>
      </c>
      <c r="U13" s="83">
        <v>45234</v>
      </c>
      <c r="V13" s="2" t="s">
        <v>251</v>
      </c>
    </row>
    <row r="14" spans="1:22" ht="13.5">
      <c r="A14" s="34"/>
      <c r="B14" s="21"/>
      <c r="C14" s="21"/>
      <c r="D14" s="22"/>
      <c r="E14" s="26"/>
      <c r="F14" s="23"/>
      <c r="G14" s="33"/>
      <c r="H14" s="15"/>
      <c r="I14" s="25"/>
      <c r="J14" s="35" t="e">
        <f>VLOOKUP(I14,'種目コード'!$A$3:$B$17,2,FALSE)</f>
        <v>#N/A</v>
      </c>
      <c r="K14" s="6"/>
      <c r="L14" s="25"/>
      <c r="M14" s="35" t="e">
        <f>VLOOKUP(L14,'種目コード'!$A$3:$B$17,2,FALSE)</f>
        <v>#N/A</v>
      </c>
      <c r="N14" s="6"/>
      <c r="O14" s="6"/>
      <c r="P14" s="79"/>
      <c r="S14" s="2" t="s">
        <v>307</v>
      </c>
      <c r="T14" s="82">
        <v>45235</v>
      </c>
      <c r="U14" s="83">
        <v>45234</v>
      </c>
      <c r="V14" s="2" t="s">
        <v>252</v>
      </c>
    </row>
    <row r="15" spans="1:22" ht="13.5">
      <c r="A15" s="34"/>
      <c r="B15" s="21"/>
      <c r="C15" s="21"/>
      <c r="D15" s="22"/>
      <c r="E15" s="26"/>
      <c r="F15" s="23"/>
      <c r="G15" s="33"/>
      <c r="H15" s="15"/>
      <c r="I15" s="25"/>
      <c r="J15" s="35" t="e">
        <f>VLOOKUP(I15,'種目コード'!$A$3:$B$17,2,FALSE)</f>
        <v>#N/A</v>
      </c>
      <c r="K15" s="6"/>
      <c r="L15" s="25"/>
      <c r="M15" s="35" t="e">
        <f>VLOOKUP(L15,'種目コード'!$A$3:$B$17,2,FALSE)</f>
        <v>#N/A</v>
      </c>
      <c r="N15" s="6"/>
      <c r="O15" s="6"/>
      <c r="P15" s="79"/>
      <c r="S15" s="16" t="s">
        <v>308</v>
      </c>
      <c r="T15" s="83">
        <v>45234</v>
      </c>
      <c r="U15" s="82">
        <v>45235</v>
      </c>
      <c r="V15" s="16" t="s">
        <v>14</v>
      </c>
    </row>
    <row r="16" spans="1:22" ht="13.5">
      <c r="A16" s="34"/>
      <c r="B16" s="21"/>
      <c r="C16" s="21"/>
      <c r="D16" s="22"/>
      <c r="E16" s="26"/>
      <c r="F16" s="23"/>
      <c r="G16" s="33"/>
      <c r="H16" s="15"/>
      <c r="I16" s="25"/>
      <c r="J16" s="35" t="e">
        <f>VLOOKUP(I16,'種目コード'!$A$3:$B$17,2,FALSE)</f>
        <v>#N/A</v>
      </c>
      <c r="K16" s="6"/>
      <c r="L16" s="25"/>
      <c r="M16" s="35" t="e">
        <f>VLOOKUP(L16,'種目コード'!$A$3:$B$17,2,FALSE)</f>
        <v>#N/A</v>
      </c>
      <c r="N16" s="6"/>
      <c r="O16" s="6"/>
      <c r="P16" s="79"/>
      <c r="S16" s="17" t="s">
        <v>32</v>
      </c>
      <c r="T16" s="83">
        <v>45234</v>
      </c>
      <c r="U16" s="84" t="s">
        <v>315</v>
      </c>
      <c r="V16" s="17" t="s">
        <v>40</v>
      </c>
    </row>
    <row r="17" spans="1:22" ht="13.5">
      <c r="A17" s="34"/>
      <c r="B17" s="21"/>
      <c r="C17" s="21"/>
      <c r="D17" s="22"/>
      <c r="E17" s="26"/>
      <c r="F17" s="23"/>
      <c r="G17" s="33"/>
      <c r="H17" s="15"/>
      <c r="I17" s="25"/>
      <c r="J17" s="35" t="e">
        <f>VLOOKUP(I17,'種目コード'!$A$3:$B$17,2,FALSE)</f>
        <v>#N/A</v>
      </c>
      <c r="K17" s="6"/>
      <c r="L17" s="25"/>
      <c r="M17" s="35" t="e">
        <f>VLOOKUP(L17,'種目コード'!$A$3:$B$17,2,FALSE)</f>
        <v>#N/A</v>
      </c>
      <c r="N17" s="6"/>
      <c r="O17" s="6"/>
      <c r="P17" s="79"/>
      <c r="S17" s="18" t="s">
        <v>33</v>
      </c>
      <c r="T17" s="85" t="s">
        <v>315</v>
      </c>
      <c r="U17" s="83">
        <v>45234</v>
      </c>
      <c r="V17" s="17" t="s">
        <v>41</v>
      </c>
    </row>
    <row r="18" spans="1:22" ht="13.5">
      <c r="A18" s="34"/>
      <c r="B18" s="21"/>
      <c r="C18" s="21"/>
      <c r="D18" s="22"/>
      <c r="E18" s="26"/>
      <c r="F18" s="23"/>
      <c r="G18" s="33"/>
      <c r="H18" s="15"/>
      <c r="I18" s="25"/>
      <c r="J18" s="35" t="e">
        <f>VLOOKUP(I18,'種目コード'!$A$3:$B$17,2,FALSE)</f>
        <v>#N/A</v>
      </c>
      <c r="K18" s="6"/>
      <c r="L18" s="25"/>
      <c r="M18" s="35" t="e">
        <f>VLOOKUP(L18,'種目コード'!$A$3:$B$17,2,FALSE)</f>
        <v>#N/A</v>
      </c>
      <c r="N18" s="6"/>
      <c r="O18" s="6"/>
      <c r="P18" s="79"/>
      <c r="S18" s="2" t="s">
        <v>309</v>
      </c>
      <c r="T18" s="82">
        <v>45235</v>
      </c>
      <c r="U18" s="83">
        <v>45234</v>
      </c>
      <c r="V18" s="2" t="s">
        <v>34</v>
      </c>
    </row>
    <row r="19" spans="1:22" ht="13.5">
      <c r="A19" s="34"/>
      <c r="B19" s="21"/>
      <c r="C19" s="21"/>
      <c r="D19" s="22"/>
      <c r="E19" s="26"/>
      <c r="F19" s="23"/>
      <c r="G19" s="33"/>
      <c r="H19" s="15"/>
      <c r="I19" s="25"/>
      <c r="J19" s="35" t="e">
        <f>VLOOKUP(I19,'種目コード'!$A$3:$B$17,2,FALSE)</f>
        <v>#N/A</v>
      </c>
      <c r="K19" s="6"/>
      <c r="L19" s="25"/>
      <c r="M19" s="35" t="e">
        <f>VLOOKUP(L19,'種目コード'!$A$3:$B$17,2,FALSE)</f>
        <v>#N/A</v>
      </c>
      <c r="N19" s="6"/>
      <c r="O19" s="6"/>
      <c r="P19" s="79"/>
      <c r="S19" s="2" t="s">
        <v>310</v>
      </c>
      <c r="T19" s="83">
        <v>45234</v>
      </c>
      <c r="U19" s="84" t="s">
        <v>315</v>
      </c>
      <c r="V19" s="2" t="s">
        <v>253</v>
      </c>
    </row>
    <row r="20" spans="1:22" ht="13.5">
      <c r="A20" s="34"/>
      <c r="B20" s="21"/>
      <c r="C20" s="21"/>
      <c r="D20" s="22"/>
      <c r="E20" s="26"/>
      <c r="F20" s="23"/>
      <c r="G20" s="33"/>
      <c r="H20" s="15"/>
      <c r="I20" s="25"/>
      <c r="J20" s="35" t="e">
        <f>VLOOKUP(I20,'種目コード'!$A$3:$B$17,2,FALSE)</f>
        <v>#N/A</v>
      </c>
      <c r="K20" s="6"/>
      <c r="L20" s="25"/>
      <c r="M20" s="35" t="e">
        <f>VLOOKUP(L20,'種目コード'!$A$3:$B$17,2,FALSE)</f>
        <v>#N/A</v>
      </c>
      <c r="N20" s="6"/>
      <c r="O20" s="6"/>
      <c r="P20" s="79"/>
      <c r="S20" s="2" t="s">
        <v>311</v>
      </c>
      <c r="T20" s="83">
        <v>45234</v>
      </c>
      <c r="U20" s="82">
        <v>45235</v>
      </c>
      <c r="V20" s="2" t="s">
        <v>35</v>
      </c>
    </row>
    <row r="21" spans="1:22" ht="13.5">
      <c r="A21" s="34"/>
      <c r="B21" s="21"/>
      <c r="C21" s="21"/>
      <c r="D21" s="22"/>
      <c r="E21" s="26"/>
      <c r="F21" s="23"/>
      <c r="G21" s="33"/>
      <c r="H21" s="15"/>
      <c r="I21" s="25"/>
      <c r="J21" s="35" t="e">
        <f>VLOOKUP(I21,'種目コード'!$A$3:$B$17,2,FALSE)</f>
        <v>#N/A</v>
      </c>
      <c r="K21" s="6"/>
      <c r="L21" s="25"/>
      <c r="M21" s="35" t="e">
        <f>VLOOKUP(L21,'種目コード'!$A$3:$B$17,2,FALSE)</f>
        <v>#N/A</v>
      </c>
      <c r="N21" s="6"/>
      <c r="O21" s="6"/>
      <c r="P21" s="79"/>
      <c r="S21" s="17" t="s">
        <v>36</v>
      </c>
      <c r="T21" s="82">
        <v>45235</v>
      </c>
      <c r="U21" s="86" t="s">
        <v>315</v>
      </c>
      <c r="V21" s="17" t="s">
        <v>38</v>
      </c>
    </row>
    <row r="22" spans="1:22" ht="13.5">
      <c r="A22" s="34"/>
      <c r="B22" s="21"/>
      <c r="C22" s="21"/>
      <c r="D22" s="22"/>
      <c r="E22" s="26"/>
      <c r="F22" s="23"/>
      <c r="G22" s="33"/>
      <c r="H22" s="15"/>
      <c r="I22" s="25"/>
      <c r="J22" s="35" t="e">
        <f>VLOOKUP(I22,'種目コード'!$A$3:$B$17,2,FALSE)</f>
        <v>#N/A</v>
      </c>
      <c r="K22" s="6"/>
      <c r="L22" s="25"/>
      <c r="M22" s="35" t="e">
        <f>VLOOKUP(L22,'種目コード'!$A$3:$B$17,2,FALSE)</f>
        <v>#N/A</v>
      </c>
      <c r="N22" s="6"/>
      <c r="O22" s="6"/>
      <c r="P22" s="79"/>
      <c r="S22" s="17" t="s">
        <v>37</v>
      </c>
      <c r="T22" s="86" t="s">
        <v>315</v>
      </c>
      <c r="U22" s="83">
        <v>45234</v>
      </c>
      <c r="V22" s="17" t="s">
        <v>39</v>
      </c>
    </row>
    <row r="23" spans="1:22" ht="13.5">
      <c r="A23" s="34"/>
      <c r="B23" s="21"/>
      <c r="C23" s="21"/>
      <c r="D23" s="22"/>
      <c r="E23" s="26"/>
      <c r="F23" s="23"/>
      <c r="G23" s="33"/>
      <c r="H23" s="15"/>
      <c r="I23" s="25"/>
      <c r="J23" s="35" t="e">
        <f>VLOOKUP(I23,'種目コード'!$A$3:$B$17,2,FALSE)</f>
        <v>#N/A</v>
      </c>
      <c r="K23" s="6"/>
      <c r="L23" s="25"/>
      <c r="M23" s="35" t="e">
        <f>VLOOKUP(L23,'種目コード'!$A$3:$B$17,2,FALSE)</f>
        <v>#N/A</v>
      </c>
      <c r="N23" s="6"/>
      <c r="O23" s="6"/>
      <c r="P23" s="79"/>
      <c r="S23" s="1"/>
      <c r="T23" s="1"/>
      <c r="U23" s="1"/>
      <c r="V23" s="1"/>
    </row>
    <row r="24" spans="1:22" ht="13.5">
      <c r="A24" s="34"/>
      <c r="B24" s="21"/>
      <c r="C24" s="21"/>
      <c r="D24" s="22"/>
      <c r="E24" s="26"/>
      <c r="F24" s="23"/>
      <c r="G24" s="33"/>
      <c r="H24" s="15"/>
      <c r="I24" s="25"/>
      <c r="J24" s="35" t="e">
        <f>VLOOKUP(I24,'種目コード'!$A$3:$B$17,2,FALSE)</f>
        <v>#N/A</v>
      </c>
      <c r="K24" s="6"/>
      <c r="L24" s="25"/>
      <c r="M24" s="35" t="e">
        <f>VLOOKUP(L24,'種目コード'!$A$3:$B$17,2,FALSE)</f>
        <v>#N/A</v>
      </c>
      <c r="N24" s="6"/>
      <c r="O24" s="6"/>
      <c r="P24" s="79"/>
      <c r="S24" s="103" t="s">
        <v>319</v>
      </c>
      <c r="T24" s="103"/>
      <c r="U24" s="103"/>
      <c r="V24" s="103"/>
    </row>
    <row r="25" spans="1:22" ht="13.5">
      <c r="A25" s="34"/>
      <c r="B25" s="21"/>
      <c r="C25" s="21"/>
      <c r="D25" s="22"/>
      <c r="E25" s="26"/>
      <c r="F25" s="23"/>
      <c r="G25" s="33"/>
      <c r="H25" s="15"/>
      <c r="I25" s="25"/>
      <c r="J25" s="35" t="e">
        <f>VLOOKUP(I25,'種目コード'!$A$3:$B$17,2,FALSE)</f>
        <v>#N/A</v>
      </c>
      <c r="K25" s="6"/>
      <c r="L25" s="25"/>
      <c r="M25" s="35" t="e">
        <f>VLOOKUP(L25,'種目コード'!$A$3:$B$17,2,FALSE)</f>
        <v>#N/A</v>
      </c>
      <c r="N25" s="6"/>
      <c r="O25" s="6"/>
      <c r="P25" s="79"/>
      <c r="S25" s="32" t="s">
        <v>320</v>
      </c>
      <c r="T25" s="32">
        <f>COUNTA(E10:E40)</f>
        <v>0</v>
      </c>
      <c r="U25" s="32" t="s">
        <v>321</v>
      </c>
      <c r="V25" s="81">
        <f>500*T25</f>
        <v>0</v>
      </c>
    </row>
    <row r="26" spans="1:22" ht="13.5">
      <c r="A26" s="34"/>
      <c r="B26" s="21"/>
      <c r="C26" s="21"/>
      <c r="D26" s="22"/>
      <c r="E26" s="26"/>
      <c r="F26" s="23"/>
      <c r="G26" s="33"/>
      <c r="H26" s="15"/>
      <c r="I26" s="25"/>
      <c r="J26" s="35" t="e">
        <f>VLOOKUP(I26,'種目コード'!$A$3:$B$17,2,FALSE)</f>
        <v>#N/A</v>
      </c>
      <c r="K26" s="6"/>
      <c r="L26" s="25"/>
      <c r="M26" s="35" t="e">
        <f>VLOOKUP(L26,'種目コード'!$A$3:$B$17,2,FALSE)</f>
        <v>#N/A</v>
      </c>
      <c r="N26" s="6"/>
      <c r="O26" s="6"/>
      <c r="P26" s="79"/>
      <c r="S26" s="104" t="s">
        <v>322</v>
      </c>
      <c r="T26" s="104"/>
      <c r="U26" s="104"/>
      <c r="V26" s="104"/>
    </row>
    <row r="27" spans="1:21" ht="13.5">
      <c r="A27" s="34"/>
      <c r="B27" s="21"/>
      <c r="C27" s="21"/>
      <c r="D27" s="22"/>
      <c r="E27" s="26"/>
      <c r="F27" s="23"/>
      <c r="G27" s="33"/>
      <c r="H27" s="15"/>
      <c r="I27" s="25"/>
      <c r="J27" s="35" t="e">
        <f>VLOOKUP(I27,'種目コード'!$A$3:$B$17,2,FALSE)</f>
        <v>#N/A</v>
      </c>
      <c r="K27" s="6"/>
      <c r="L27" s="25"/>
      <c r="M27" s="35" t="e">
        <f>VLOOKUP(L27,'種目コード'!$A$3:$B$17,2,FALSE)</f>
        <v>#N/A</v>
      </c>
      <c r="N27" s="6"/>
      <c r="O27" s="6"/>
      <c r="P27" s="79"/>
      <c r="S27" s="1"/>
      <c r="T27" s="1"/>
      <c r="U27" s="1"/>
    </row>
    <row r="28" spans="1:21" ht="13.5">
      <c r="A28" s="34"/>
      <c r="B28" s="21"/>
      <c r="C28" s="21"/>
      <c r="D28" s="22"/>
      <c r="E28" s="26"/>
      <c r="F28" s="23"/>
      <c r="G28" s="33"/>
      <c r="H28" s="15"/>
      <c r="I28" s="25"/>
      <c r="J28" s="35" t="e">
        <f>VLOOKUP(I28,'種目コード'!$A$3:$B$17,2,FALSE)</f>
        <v>#N/A</v>
      </c>
      <c r="K28" s="6"/>
      <c r="L28" s="25"/>
      <c r="M28" s="35" t="e">
        <f>VLOOKUP(L28,'種目コード'!$A$3:$B$17,2,FALSE)</f>
        <v>#N/A</v>
      </c>
      <c r="N28" s="6"/>
      <c r="O28" s="6"/>
      <c r="P28" s="79"/>
      <c r="S28" s="1"/>
      <c r="T28" s="1"/>
      <c r="U28" s="1"/>
    </row>
    <row r="29" spans="1:21" ht="13.5">
      <c r="A29" s="34"/>
      <c r="B29" s="21"/>
      <c r="C29" s="21"/>
      <c r="D29" s="22"/>
      <c r="E29" s="26"/>
      <c r="F29" s="23"/>
      <c r="G29" s="33"/>
      <c r="H29" s="15"/>
      <c r="I29" s="25"/>
      <c r="J29" s="35" t="e">
        <f>VLOOKUP(I29,'種目コード'!$A$3:$B$17,2,FALSE)</f>
        <v>#N/A</v>
      </c>
      <c r="K29" s="6"/>
      <c r="L29" s="25"/>
      <c r="M29" s="35" t="e">
        <f>VLOOKUP(L29,'種目コード'!$A$3:$B$17,2,FALSE)</f>
        <v>#N/A</v>
      </c>
      <c r="N29" s="6"/>
      <c r="O29" s="6"/>
      <c r="P29" s="79"/>
      <c r="S29" s="1"/>
      <c r="T29" s="1"/>
      <c r="U29" s="1"/>
    </row>
    <row r="30" spans="1:16" ht="13.5">
      <c r="A30" s="34"/>
      <c r="B30" s="21"/>
      <c r="C30" s="21"/>
      <c r="D30" s="22"/>
      <c r="E30" s="26"/>
      <c r="F30" s="23"/>
      <c r="G30" s="33"/>
      <c r="H30" s="15"/>
      <c r="I30" s="25"/>
      <c r="J30" s="35" t="e">
        <f>VLOOKUP(I30,'種目コード'!$A$3:$B$17,2,FALSE)</f>
        <v>#N/A</v>
      </c>
      <c r="K30" s="6"/>
      <c r="L30" s="25"/>
      <c r="M30" s="35" t="e">
        <f>VLOOKUP(L30,'種目コード'!$A$3:$B$17,2,FALSE)</f>
        <v>#N/A</v>
      </c>
      <c r="N30" s="6"/>
      <c r="O30" s="6"/>
      <c r="P30" s="79"/>
    </row>
    <row r="31" spans="1:16" ht="13.5">
      <c r="A31" s="34"/>
      <c r="B31" s="21"/>
      <c r="C31" s="21"/>
      <c r="D31" s="22"/>
      <c r="E31" s="26"/>
      <c r="F31" s="23"/>
      <c r="G31" s="33"/>
      <c r="H31" s="15"/>
      <c r="I31" s="25"/>
      <c r="J31" s="35" t="e">
        <f>VLOOKUP(I31,'種目コード'!$A$3:$B$17,2,FALSE)</f>
        <v>#N/A</v>
      </c>
      <c r="K31" s="6"/>
      <c r="L31" s="25"/>
      <c r="M31" s="35" t="e">
        <f>VLOOKUP(L31,'種目コード'!$A$3:$B$17,2,FALSE)</f>
        <v>#N/A</v>
      </c>
      <c r="N31" s="6"/>
      <c r="O31" s="6"/>
      <c r="P31" s="79"/>
    </row>
    <row r="32" spans="1:16" ht="13.5">
      <c r="A32" s="34"/>
      <c r="B32" s="21"/>
      <c r="C32" s="21"/>
      <c r="D32" s="22"/>
      <c r="E32" s="26"/>
      <c r="F32" s="23"/>
      <c r="G32" s="33"/>
      <c r="H32" s="15"/>
      <c r="I32" s="25"/>
      <c r="J32" s="35" t="e">
        <f>VLOOKUP(I32,'種目コード'!$A$3:$B$17,2,FALSE)</f>
        <v>#N/A</v>
      </c>
      <c r="K32" s="6"/>
      <c r="L32" s="25"/>
      <c r="M32" s="35" t="e">
        <f>VLOOKUP(L32,'種目コード'!$A$3:$B$17,2,FALSE)</f>
        <v>#N/A</v>
      </c>
      <c r="N32" s="6"/>
      <c r="O32" s="6"/>
      <c r="P32" s="79"/>
    </row>
    <row r="33" spans="1:16" ht="13.5">
      <c r="A33" s="34"/>
      <c r="B33" s="21"/>
      <c r="C33" s="21"/>
      <c r="D33" s="22"/>
      <c r="E33" s="26"/>
      <c r="F33" s="23"/>
      <c r="G33" s="33"/>
      <c r="H33" s="15"/>
      <c r="I33" s="25"/>
      <c r="J33" s="35" t="e">
        <f>VLOOKUP(I33,'種目コード'!$A$3:$B$17,2,FALSE)</f>
        <v>#N/A</v>
      </c>
      <c r="K33" s="6"/>
      <c r="L33" s="25"/>
      <c r="M33" s="35" t="e">
        <f>VLOOKUP(L33,'種目コード'!$A$3:$B$17,2,FALSE)</f>
        <v>#N/A</v>
      </c>
      <c r="N33" s="6"/>
      <c r="O33" s="6"/>
      <c r="P33" s="79"/>
    </row>
    <row r="34" spans="1:16" ht="13.5">
      <c r="A34" s="34"/>
      <c r="B34" s="21"/>
      <c r="C34" s="21"/>
      <c r="D34" s="22"/>
      <c r="E34" s="26"/>
      <c r="F34" s="23"/>
      <c r="G34" s="33"/>
      <c r="H34" s="15"/>
      <c r="I34" s="25"/>
      <c r="J34" s="35" t="e">
        <f>VLOOKUP(I34,'種目コード'!$A$3:$B$17,2,FALSE)</f>
        <v>#N/A</v>
      </c>
      <c r="K34" s="6"/>
      <c r="L34" s="25"/>
      <c r="M34" s="35" t="e">
        <f>VLOOKUP(L34,'種目コード'!$A$3:$B$17,2,FALSE)</f>
        <v>#N/A</v>
      </c>
      <c r="N34" s="6"/>
      <c r="O34" s="6"/>
      <c r="P34" s="79"/>
    </row>
    <row r="35" spans="1:16" ht="13.5">
      <c r="A35" s="34"/>
      <c r="B35" s="21"/>
      <c r="C35" s="21"/>
      <c r="D35" s="22"/>
      <c r="E35" s="26"/>
      <c r="F35" s="23"/>
      <c r="G35" s="33"/>
      <c r="H35" s="15"/>
      <c r="I35" s="25"/>
      <c r="J35" s="35" t="e">
        <f>VLOOKUP(I35,'種目コード'!$A$3:$B$17,2,FALSE)</f>
        <v>#N/A</v>
      </c>
      <c r="K35" s="6"/>
      <c r="L35" s="25"/>
      <c r="M35" s="35" t="e">
        <f>VLOOKUP(L35,'種目コード'!$A$3:$B$17,2,FALSE)</f>
        <v>#N/A</v>
      </c>
      <c r="N35" s="6"/>
      <c r="O35" s="6"/>
      <c r="P35" s="79"/>
    </row>
    <row r="36" spans="1:16" ht="13.5">
      <c r="A36" s="34"/>
      <c r="B36" s="21"/>
      <c r="C36" s="21"/>
      <c r="D36" s="22"/>
      <c r="E36" s="26"/>
      <c r="F36" s="23"/>
      <c r="G36" s="33"/>
      <c r="H36" s="15"/>
      <c r="I36" s="25"/>
      <c r="J36" s="35" t="e">
        <f>VLOOKUP(I36,'種目コード'!$A$3:$B$17,2,FALSE)</f>
        <v>#N/A</v>
      </c>
      <c r="K36" s="6"/>
      <c r="L36" s="25"/>
      <c r="M36" s="35" t="e">
        <f>VLOOKUP(L36,'種目コード'!$A$3:$B$17,2,FALSE)</f>
        <v>#N/A</v>
      </c>
      <c r="N36" s="6"/>
      <c r="O36" s="6"/>
      <c r="P36" s="79"/>
    </row>
    <row r="37" spans="1:25" ht="13.5">
      <c r="A37" s="34"/>
      <c r="B37" s="21"/>
      <c r="C37" s="21"/>
      <c r="D37" s="22"/>
      <c r="E37" s="26"/>
      <c r="F37" s="23"/>
      <c r="G37" s="33"/>
      <c r="H37" s="15"/>
      <c r="I37" s="25"/>
      <c r="J37" s="35" t="e">
        <f>VLOOKUP(I37,'種目コード'!$A$3:$B$17,2,FALSE)</f>
        <v>#N/A</v>
      </c>
      <c r="K37" s="6"/>
      <c r="L37" s="25"/>
      <c r="M37" s="35" t="e">
        <f>VLOOKUP(L37,'種目コード'!$A$3:$B$17,2,FALSE)</f>
        <v>#N/A</v>
      </c>
      <c r="N37" s="6"/>
      <c r="O37" s="6"/>
      <c r="P37" s="79"/>
      <c r="W37"/>
      <c r="X37"/>
      <c r="Y37"/>
    </row>
    <row r="38" spans="1:25" ht="13.5">
      <c r="A38" s="34"/>
      <c r="B38" s="21"/>
      <c r="C38" s="21"/>
      <c r="D38" s="22"/>
      <c r="E38" s="26"/>
      <c r="F38" s="23"/>
      <c r="G38" s="33"/>
      <c r="H38" s="15"/>
      <c r="I38" s="25"/>
      <c r="J38" s="35" t="e">
        <f>VLOOKUP(I38,'種目コード'!$A$3:$B$17,2,FALSE)</f>
        <v>#N/A</v>
      </c>
      <c r="K38" s="6"/>
      <c r="L38" s="25"/>
      <c r="M38" s="35" t="e">
        <f>VLOOKUP(L38,'種目コード'!$A$3:$B$17,2,FALSE)</f>
        <v>#N/A</v>
      </c>
      <c r="N38" s="6"/>
      <c r="O38" s="6"/>
      <c r="P38" s="79"/>
      <c r="W38"/>
      <c r="X38"/>
      <c r="Y38"/>
    </row>
    <row r="39" spans="1:25" ht="13.5">
      <c r="A39" s="34"/>
      <c r="B39" s="21"/>
      <c r="C39" s="21"/>
      <c r="D39" s="22"/>
      <c r="E39" s="26"/>
      <c r="F39" s="23"/>
      <c r="G39" s="33"/>
      <c r="H39" s="15"/>
      <c r="I39" s="25"/>
      <c r="J39" s="35" t="e">
        <f>VLOOKUP(I39,'種目コード'!$A$3:$B$17,2,FALSE)</f>
        <v>#N/A</v>
      </c>
      <c r="K39" s="6"/>
      <c r="L39" s="25"/>
      <c r="M39" s="35" t="e">
        <f>VLOOKUP(L39,'種目コード'!$A$3:$B$17,2,FALSE)</f>
        <v>#N/A</v>
      </c>
      <c r="N39" s="6"/>
      <c r="O39" s="6"/>
      <c r="P39" s="79"/>
      <c r="W39"/>
      <c r="X39"/>
      <c r="Y39"/>
    </row>
    <row r="40" spans="1:25" ht="13.5">
      <c r="A40" s="34"/>
      <c r="B40" s="21"/>
      <c r="C40" s="21"/>
      <c r="D40" s="22"/>
      <c r="E40" s="26"/>
      <c r="F40" s="23"/>
      <c r="G40" s="33"/>
      <c r="H40" s="15"/>
      <c r="I40" s="25"/>
      <c r="J40" s="35" t="e">
        <f>VLOOKUP(I40,'種目コード'!$A$3:$B$17,2,FALSE)</f>
        <v>#N/A</v>
      </c>
      <c r="K40" s="6"/>
      <c r="L40" s="25"/>
      <c r="M40" s="35" t="e">
        <f>VLOOKUP(L40,'種目コード'!$A$3:$B$17,2,FALSE)</f>
        <v>#N/A</v>
      </c>
      <c r="N40" s="6"/>
      <c r="O40" s="6"/>
      <c r="P40" s="79"/>
      <c r="W40"/>
      <c r="X40"/>
      <c r="Y40"/>
    </row>
    <row r="41" spans="1:22" s="36" customFormat="1" ht="13.5">
      <c r="A41" s="1"/>
      <c r="B41" s="1"/>
      <c r="C41" s="1"/>
      <c r="D41" s="1"/>
      <c r="E41" s="1"/>
      <c r="F41" s="1"/>
      <c r="G41" s="68"/>
      <c r="H41" s="1"/>
      <c r="I41" s="1"/>
      <c r="J41" s="1"/>
      <c r="K41" s="1"/>
      <c r="L41" s="1"/>
      <c r="M41" s="1"/>
      <c r="N41" s="1"/>
      <c r="O41" s="1"/>
      <c r="P41" s="1"/>
      <c r="Q41" s="1"/>
      <c r="S41"/>
      <c r="T41"/>
      <c r="U41"/>
      <c r="V41"/>
    </row>
    <row r="42" spans="1:22" s="36" customFormat="1" ht="27.75" customHeight="1">
      <c r="A42" s="105" t="s">
        <v>47</v>
      </c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"/>
      <c r="S42"/>
      <c r="T42"/>
      <c r="U42"/>
      <c r="V42"/>
    </row>
    <row r="43" spans="1:22" s="36" customFormat="1" ht="13.5">
      <c r="A43" s="1"/>
      <c r="B43" s="1"/>
      <c r="C43" s="1"/>
      <c r="D43" s="1"/>
      <c r="E43" s="1"/>
      <c r="F43" s="1"/>
      <c r="G43" s="68"/>
      <c r="H43" s="1"/>
      <c r="I43" s="1"/>
      <c r="J43" s="1"/>
      <c r="K43" s="1"/>
      <c r="L43" s="1"/>
      <c r="M43" s="1"/>
      <c r="N43" s="1"/>
      <c r="O43" s="1"/>
      <c r="P43" s="1"/>
      <c r="Q43" s="1"/>
      <c r="S43"/>
      <c r="T43"/>
      <c r="U43"/>
      <c r="V43"/>
    </row>
    <row r="44" spans="1:22" s="36" customFormat="1" ht="13.5">
      <c r="A44" s="1"/>
      <c r="B44" s="1"/>
      <c r="C44" s="1"/>
      <c r="D44" s="1"/>
      <c r="E44" s="1"/>
      <c r="F44" s="1"/>
      <c r="G44" s="68"/>
      <c r="H44" s="1"/>
      <c r="I44" s="1"/>
      <c r="J44" s="1"/>
      <c r="M44" s="38" t="s">
        <v>326</v>
      </c>
      <c r="N44" s="38"/>
      <c r="O44" s="39"/>
      <c r="P44" s="68"/>
      <c r="Q44" s="1"/>
      <c r="S44"/>
      <c r="T44"/>
      <c r="U44"/>
      <c r="V44"/>
    </row>
    <row r="45" spans="1:22" s="36" customFormat="1" ht="20.25" customHeight="1">
      <c r="A45" s="1"/>
      <c r="B45" s="1"/>
      <c r="C45" s="1"/>
      <c r="D45" s="1"/>
      <c r="E45" s="1"/>
      <c r="F45" s="1"/>
      <c r="G45" s="68"/>
      <c r="H45" s="1"/>
      <c r="I45" s="1"/>
      <c r="J45" s="69" t="s">
        <v>48</v>
      </c>
      <c r="K45" s="93"/>
      <c r="L45" s="93"/>
      <c r="M45" s="93"/>
      <c r="N45" s="93"/>
      <c r="O45" s="93"/>
      <c r="P45" s="1"/>
      <c r="Q45" s="1"/>
      <c r="S45"/>
      <c r="T45"/>
      <c r="U45"/>
      <c r="V45"/>
    </row>
    <row r="46" spans="1:22" s="36" customFormat="1" ht="20.25" customHeight="1">
      <c r="A46" s="1"/>
      <c r="B46" s="1"/>
      <c r="C46" s="1"/>
      <c r="D46" s="1"/>
      <c r="E46" s="1"/>
      <c r="F46" s="1"/>
      <c r="G46" s="68"/>
      <c r="H46" s="1"/>
      <c r="I46" s="1"/>
      <c r="J46" s="69" t="s">
        <v>49</v>
      </c>
      <c r="K46" s="92"/>
      <c r="L46" s="92"/>
      <c r="M46" s="92"/>
      <c r="N46" s="92"/>
      <c r="O46" s="92"/>
      <c r="P46" s="1"/>
      <c r="Q46" s="1"/>
      <c r="S46"/>
      <c r="T46"/>
      <c r="U46"/>
      <c r="V46"/>
    </row>
    <row r="47" spans="1:22" s="36" customFormat="1" ht="20.25" customHeight="1">
      <c r="A47" s="1"/>
      <c r="B47" s="1"/>
      <c r="C47" s="1"/>
      <c r="D47" s="1"/>
      <c r="E47" s="1"/>
      <c r="F47" s="1"/>
      <c r="G47" s="68"/>
      <c r="H47" s="1"/>
      <c r="I47" s="1"/>
      <c r="J47" s="69" t="s">
        <v>50</v>
      </c>
      <c r="K47" s="91"/>
      <c r="L47" s="91"/>
      <c r="M47" s="91"/>
      <c r="N47" s="91"/>
      <c r="O47" s="40" t="s">
        <v>22</v>
      </c>
      <c r="P47" s="1"/>
      <c r="Q47" s="1"/>
      <c r="S47"/>
      <c r="T47"/>
      <c r="U47"/>
      <c r="V47"/>
    </row>
    <row r="48" spans="1:22" s="36" customFormat="1" ht="20.25" customHeight="1">
      <c r="A48" s="1"/>
      <c r="B48" s="1"/>
      <c r="C48" s="1"/>
      <c r="D48" s="1"/>
      <c r="E48" s="1"/>
      <c r="F48" s="1"/>
      <c r="G48" s="68"/>
      <c r="H48" s="1"/>
      <c r="I48" s="1"/>
      <c r="J48" s="69" t="s">
        <v>51</v>
      </c>
      <c r="K48" s="91"/>
      <c r="L48" s="91"/>
      <c r="M48" s="91"/>
      <c r="N48" s="91"/>
      <c r="O48" s="40" t="s">
        <v>22</v>
      </c>
      <c r="P48" s="1"/>
      <c r="Q48" s="1"/>
      <c r="S48"/>
      <c r="T48"/>
      <c r="U48"/>
      <c r="V48"/>
    </row>
    <row r="49" spans="1:22" s="36" customFormat="1" ht="20.25" customHeight="1">
      <c r="A49" s="1"/>
      <c r="B49" s="1"/>
      <c r="C49" s="1"/>
      <c r="D49" s="1"/>
      <c r="E49" s="1"/>
      <c r="F49" s="1"/>
      <c r="G49" s="68"/>
      <c r="H49" s="1"/>
      <c r="I49" s="1"/>
      <c r="J49" s="69" t="s">
        <v>299</v>
      </c>
      <c r="K49" s="91"/>
      <c r="L49" s="91"/>
      <c r="M49" s="91"/>
      <c r="N49" s="91"/>
      <c r="O49" s="91"/>
      <c r="P49" s="1"/>
      <c r="Q49" s="1"/>
      <c r="S49"/>
      <c r="T49"/>
      <c r="U49"/>
      <c r="V49"/>
    </row>
    <row r="50" spans="1:22" s="36" customFormat="1" ht="13.5">
      <c r="A50" s="1"/>
      <c r="B50" s="1"/>
      <c r="C50" s="1"/>
      <c r="D50" s="1"/>
      <c r="E50" s="1"/>
      <c r="F50" s="1"/>
      <c r="G50" s="68"/>
      <c r="H50" s="1"/>
      <c r="I50" s="1"/>
      <c r="J50" s="1"/>
      <c r="K50" s="1"/>
      <c r="L50" s="1"/>
      <c r="M50" s="1"/>
      <c r="N50" s="1"/>
      <c r="O50" s="1"/>
      <c r="P50" s="1"/>
      <c r="Q50" s="1"/>
      <c r="S50"/>
      <c r="T50"/>
      <c r="U50"/>
      <c r="V50"/>
    </row>
    <row r="52" spans="17:18" ht="13.5">
      <c r="Q52" s="9"/>
      <c r="R52" s="9"/>
    </row>
    <row r="53" spans="17:18" ht="13.5">
      <c r="Q53" s="9"/>
      <c r="R53" s="9"/>
    </row>
    <row r="54" spans="17:18" ht="13.5">
      <c r="Q54" s="9"/>
      <c r="R54" s="9"/>
    </row>
    <row r="55" spans="17:18" ht="13.5">
      <c r="Q55" s="9"/>
      <c r="R55" s="9"/>
    </row>
    <row r="56" spans="17:18" ht="13.5">
      <c r="Q56" s="9"/>
      <c r="R56" s="9"/>
    </row>
    <row r="57" spans="17:18" ht="13.5">
      <c r="Q57" s="9"/>
      <c r="R57" s="9"/>
    </row>
    <row r="58" spans="17:18" ht="13.5">
      <c r="Q58" s="9"/>
      <c r="R58" s="9"/>
    </row>
    <row r="59" spans="17:18" ht="13.5">
      <c r="Q59" s="9"/>
      <c r="R59" s="9"/>
    </row>
    <row r="60" spans="17:18" ht="13.5">
      <c r="Q60" s="9"/>
      <c r="R60" s="10"/>
    </row>
    <row r="61" spans="17:18" ht="13.5">
      <c r="Q61" s="9"/>
      <c r="R61" s="10"/>
    </row>
    <row r="62" spans="17:18" ht="13.5">
      <c r="Q62" s="9"/>
      <c r="R62" s="9"/>
    </row>
    <row r="63" spans="17:18" ht="13.5">
      <c r="Q63" s="9"/>
      <c r="R63" s="9"/>
    </row>
    <row r="64" spans="17:18" ht="13.5">
      <c r="Q64" s="9"/>
      <c r="R64" s="9"/>
    </row>
    <row r="65" spans="17:18" ht="13.5">
      <c r="Q65" s="9"/>
      <c r="R65" s="9"/>
    </row>
    <row r="66" spans="17:18" ht="13.5">
      <c r="Q66" s="9"/>
      <c r="R66" s="9"/>
    </row>
    <row r="67" spans="17:18" ht="13.5">
      <c r="Q67" s="9"/>
      <c r="R67" s="9"/>
    </row>
    <row r="68" spans="17:18" ht="13.5">
      <c r="Q68" s="9"/>
      <c r="R68" s="9"/>
    </row>
    <row r="69" spans="17:18" ht="13.5">
      <c r="Q69" s="9"/>
      <c r="R69" s="9"/>
    </row>
    <row r="70" spans="17:18" ht="13.5">
      <c r="Q70" s="9"/>
      <c r="R70" s="10"/>
    </row>
    <row r="71" spans="17:18" ht="13.5">
      <c r="Q71" s="9"/>
      <c r="R71" s="10"/>
    </row>
    <row r="72" spans="17:18" ht="13.5">
      <c r="Q72" s="9"/>
      <c r="R72" s="10"/>
    </row>
    <row r="73" spans="17:18" ht="13.5">
      <c r="Q73" s="9"/>
      <c r="R73" s="13"/>
    </row>
    <row r="74" spans="17:18" ht="13.5">
      <c r="Q74" s="14"/>
      <c r="R74" s="13"/>
    </row>
    <row r="75" spans="17:18" ht="13.5">
      <c r="Q75" s="9"/>
      <c r="R75" s="10"/>
    </row>
    <row r="76" spans="17:18" ht="13.5">
      <c r="Q76" s="9"/>
      <c r="R76" s="10"/>
    </row>
    <row r="77" spans="17:18" ht="13.5">
      <c r="Q77" s="9"/>
      <c r="R77" s="9"/>
    </row>
    <row r="78" spans="17:18" ht="13.5">
      <c r="Q78" s="9"/>
      <c r="R78" s="9"/>
    </row>
  </sheetData>
  <sheetProtection/>
  <mergeCells count="23">
    <mergeCell ref="S24:V24"/>
    <mergeCell ref="S26:V26"/>
    <mergeCell ref="K4:L4"/>
    <mergeCell ref="K5:L5"/>
    <mergeCell ref="A42:P42"/>
    <mergeCell ref="I7:K7"/>
    <mergeCell ref="P8:P9"/>
    <mergeCell ref="M2:N2"/>
    <mergeCell ref="M3:N3"/>
    <mergeCell ref="M4:N4"/>
    <mergeCell ref="M5:N5"/>
    <mergeCell ref="L7:N7"/>
    <mergeCell ref="S6:V6"/>
    <mergeCell ref="B2:F2"/>
    <mergeCell ref="B4:D4"/>
    <mergeCell ref="K49:O49"/>
    <mergeCell ref="K48:N48"/>
    <mergeCell ref="K47:N47"/>
    <mergeCell ref="K46:O46"/>
    <mergeCell ref="K45:O45"/>
    <mergeCell ref="K2:L2"/>
    <mergeCell ref="K3:L3"/>
    <mergeCell ref="O8:O9"/>
  </mergeCells>
  <dataValidations count="24">
    <dataValidation allowBlank="1" showInputMessage="1" showErrorMessage="1" imeMode="hiragana" sqref="B2:F2"/>
    <dataValidation allowBlank="1" showInputMessage="1" showErrorMessage="1" imeMode="off" sqref="A7:I9 A1:A2 C3 A4 G1:G2 I3 D1:F1 H1:P1 F4:H5 BD4:BO5 BD6:BQ6 S2:V5 Q4:R78 V23 BD7:BN40 W4:AV6 W23:Y36 AD24:AG40 AC7:AC40 AH7:AV40 Z24:AB40 S7:V19 M9:N9 T20:U20 J9:K9 L7:L9 T27:U29 T21 S26:S29 U22 O7:P8"/>
    <dataValidation allowBlank="1" showInputMessage="1" showErrorMessage="1" imeMode="on" sqref="J8 M8"/>
    <dataValidation type="textLength" operator="equal" allowBlank="1" showInputMessage="1" showErrorMessage="1" errorTitle="学年の入力エラー" error="学年は１桁です。" imeMode="off" sqref="D10:D40">
      <formula1>1</formula1>
    </dataValidation>
    <dataValidation type="textLength" operator="lessThanOrEqual" allowBlank="1" showInputMessage="1" showErrorMessage="1" errorTitle="ナンバーカードの入力エラー" error="ナンバーカードは４桁です。" imeMode="off" sqref="H10:H40">
      <formula1>4</formula1>
    </dataValidation>
    <dataValidation type="textLength" operator="equal" allowBlank="1" showInputMessage="1" showErrorMessage="1" prompt="「33」&#10;を入力" errorTitle="県の入力エラー" error="県コードは「33」です。" imeMode="off" sqref="F10:F40">
      <formula1>2</formula1>
    </dataValidation>
    <dataValidation type="textLength" operator="equal" allowBlank="1" showInputMessage="1" showErrorMessage="1" prompt="男子は「1」&#10;女子は「2」&#10;&#10;を入力" errorTitle="性別の入力エラー" error="性別は１桁です。" imeMode="off" sqref="E10:E40">
      <formula1>1</formula1>
    </dataValidation>
    <dataValidation allowBlank="1" showInputMessage="1" showErrorMessage="1" prompt="トラック種目　　 　→　　７桁&#10;フィールド種目　　→　　５桁&#10;&#10;で入力" imeMode="off" sqref="K10:K40 N10:N40"/>
    <dataValidation allowBlank="1" showInputMessage="1" showErrorMessage="1" prompt="「性」と「名」の間は，    &#10;半角スペース&#10;(上の例を参考に)" imeMode="halfKatakana" sqref="B10:B40"/>
    <dataValidation allowBlank="1" showInputMessage="1" showErrorMessage="1" prompt="下記の&#10;「学校コード」&#10;を入力すると，自動的に入力されます" imeMode="hiragana" sqref="B4:D4"/>
    <dataValidation type="textLength" operator="equal" allowBlank="1" showInputMessage="1" showErrorMessage="1" prompt="6桁の数字&#10;335＋学校番号(3桁)&#10;※学校コードシート参照&#10;でお願いします。" errorTitle="学校コードの入力エラー" error="学校コードは６桁です。" imeMode="off" sqref="G10:G40">
      <formula1>6</formula1>
    </dataValidation>
    <dataValidation type="textLength" allowBlank="1" showInputMessage="1" showErrorMessage="1" prompt="ここは&#10;記入不要" errorTitle="ＤＢコードの入力エラー" error="ＤＢコードは９桁です。&#10;(枝番なしは６桁)" imeMode="off" sqref="A11:A40">
      <formula1>6</formula1>
      <formula2>9</formula2>
    </dataValidation>
    <dataValidation type="textLength" allowBlank="1" showInputMessage="1" showErrorMessage="1" prompt="ここは&#10;入力不要" errorTitle="ＤＢコードの入力エラー" error="ＤＢコードは９桁です。&#10;(枝番なしは６桁)" imeMode="off" sqref="A10">
      <formula1>6</formula1>
      <formula2>9</formula2>
    </dataValidation>
    <dataValidation allowBlank="1" showInputMessage="1" showErrorMessage="1" prompt="下記の&#10;「学校コード」&#10;を入力すると，自動的に入力されます" sqref="B1"/>
    <dataValidation allowBlank="1" showInputMessage="1" showErrorMessage="1" prompt="下記の&#10;「性別」&#10;を入力すると，自動的に集計されます。" imeMode="off" sqref="I4:I5"/>
    <dataValidation allowBlank="1" showInputMessage="1" showErrorMessage="1" prompt="ここは入力不要&#10;&#10;種目コードが正しく入力されると，自動的に反映されます" imeMode="on" sqref="J10:J40 M10:M40"/>
    <dataValidation allowBlank="1" showInputMessage="1" showErrorMessage="1" prompt="確認等で，連絡をする場合があります" sqref="K49:O49"/>
    <dataValidation type="textLength" operator="equal" allowBlank="1" showInputMessage="1" showErrorMessage="1" prompt="種目コードを参照するか，右枠の種目コードを参照しながら入力してください。&#10;&#10;（注）&#10;学年別の入力に気をつけてください。&#10;（男女100m，男女1500m）" imeMode="off" sqref="I10:I40 L10:L40">
      <formula1>5</formula1>
    </dataValidation>
    <dataValidation allowBlank="1" showInputMessage="1" showErrorMessage="1" prompt="「性」と「名」の間は，全角スペース&#10;(下記の例のように，全角５・６マスで入力)&#10;&#10;名前は，&#10;岡山○太郎&#10;岡山○○太&#10;岡○○太郎&#10;岡○○○山&#10;岡山朝日太郎&#10;などのように入力（○は全角スペース）" imeMode="hiragana" sqref="C10:C40"/>
    <dataValidation allowBlank="1" showInputMessage="1" showErrorMessage="1" prompt="走順に①～⑥を入力&#10;&#10;①を入力した右側の備考欄に５桁（半角数字）でタイムを入力" imeMode="on" sqref="O10:O40"/>
    <dataValidation type="list" allowBlank="1" showInputMessage="1" showErrorMessage="1" prompt="リストから選んでください" sqref="K3:L5">
      <formula1>職名</formula1>
    </dataValidation>
    <dataValidation type="list" allowBlank="1" showInputMessage="1" showErrorMessage="1" prompt="リストから選んでください" sqref="O3:O5">
      <formula1>種別</formula1>
    </dataValidation>
    <dataValidation type="list" allowBlank="1" showInputMessage="1" showErrorMessage="1" prompt="リストから選んでください" sqref="P3:P5">
      <formula1>審判</formula1>
    </dataValidation>
    <dataValidation allowBlank="1" showInputMessage="1" showErrorMessage="1" prompt="リレーの１走の選手(①)のみ，ここに５桁(半角数字)で記録を入力してください&#10;&#10;（例）&#10;50秒28　→　05028" imeMode="off" sqref="P10:P40"/>
  </dataValidations>
  <printOptions horizontalCentered="1"/>
  <pageMargins left="0.6299212598425197" right="0.4724409448818898" top="0.1968503937007874" bottom="0.1968503937007874" header="0.3937007874015748" footer="0.35433070866141736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78"/>
  <sheetViews>
    <sheetView zoomScale="75" zoomScaleNormal="75" zoomScaleSheetLayoutView="50" zoomScalePageLayoutView="0" workbookViewId="0" topLeftCell="A1">
      <selection activeCell="B6" sqref="B6"/>
    </sheetView>
  </sheetViews>
  <sheetFormatPr defaultColWidth="9.00390625" defaultRowHeight="13.5"/>
  <cols>
    <col min="1" max="1" width="12.375" style="1" customWidth="1"/>
    <col min="2" max="2" width="12.125" style="1" customWidth="1"/>
    <col min="3" max="3" width="16.75390625" style="1" customWidth="1"/>
    <col min="4" max="5" width="4.125" style="1" customWidth="1"/>
    <col min="6" max="6" width="2.75390625" style="1" customWidth="1"/>
    <col min="7" max="7" width="8.25390625" style="68" customWidth="1"/>
    <col min="8" max="8" width="6.25390625" style="1" customWidth="1"/>
    <col min="9" max="9" width="7.75390625" style="1" customWidth="1"/>
    <col min="10" max="10" width="12.375" style="1" customWidth="1"/>
    <col min="11" max="11" width="9.00390625" style="1" customWidth="1"/>
    <col min="12" max="12" width="7.75390625" style="1" customWidth="1"/>
    <col min="13" max="13" width="9.375" style="1" customWidth="1"/>
    <col min="14" max="14" width="12.00390625" style="1" customWidth="1"/>
    <col min="15" max="15" width="7.875" style="1" customWidth="1"/>
    <col min="16" max="16" width="12.375" style="1" customWidth="1"/>
    <col min="17" max="17" width="3.625" style="1" customWidth="1"/>
    <col min="18" max="18" width="7.625" style="1" customWidth="1"/>
    <col min="19" max="19" width="11.875" style="0" customWidth="1"/>
    <col min="20" max="21" width="5.625" style="0" customWidth="1"/>
    <col min="22" max="22" width="11.00390625" style="0" bestFit="1" customWidth="1"/>
    <col min="23" max="48" width="9.00390625" style="1" customWidth="1"/>
    <col min="56" max="16384" width="9.00390625" style="1" customWidth="1"/>
  </cols>
  <sheetData>
    <row r="1" spans="1:22" s="36" customFormat="1" ht="17.25">
      <c r="A1" s="67" t="s">
        <v>42</v>
      </c>
      <c r="B1" s="41">
        <f>RIGHT($G$10,3)</f>
      </c>
      <c r="C1" s="1"/>
      <c r="D1" s="3"/>
      <c r="E1" s="3"/>
      <c r="F1" s="3"/>
      <c r="G1" s="75"/>
      <c r="H1" s="3"/>
      <c r="I1" s="3"/>
      <c r="J1" s="3"/>
      <c r="K1" s="3"/>
      <c r="L1" s="3"/>
      <c r="M1" s="3"/>
      <c r="N1" s="3"/>
      <c r="O1" s="1"/>
      <c r="P1" s="1"/>
      <c r="S1" s="61"/>
      <c r="T1" s="61"/>
      <c r="U1" s="61"/>
      <c r="V1" s="61"/>
    </row>
    <row r="2" spans="1:22" s="36" customFormat="1" ht="13.5">
      <c r="A2" s="65" t="s">
        <v>5</v>
      </c>
      <c r="B2" s="89" t="s">
        <v>325</v>
      </c>
      <c r="C2" s="89"/>
      <c r="D2" s="89"/>
      <c r="E2" s="89"/>
      <c r="F2" s="89"/>
      <c r="G2" s="75"/>
      <c r="H2" s="1"/>
      <c r="I2" s="1"/>
      <c r="J2" s="1"/>
      <c r="K2" s="108"/>
      <c r="L2" s="109"/>
      <c r="M2" s="98" t="s">
        <v>43</v>
      </c>
      <c r="N2" s="99"/>
      <c r="O2" s="37" t="s">
        <v>44</v>
      </c>
      <c r="P2" s="37" t="s">
        <v>45</v>
      </c>
      <c r="S2" s="47"/>
      <c r="T2" s="47"/>
      <c r="U2" s="47"/>
      <c r="V2" s="49"/>
    </row>
    <row r="3" spans="1:22" s="36" customFormat="1" ht="13.5">
      <c r="A3" s="1"/>
      <c r="B3" s="1"/>
      <c r="C3" s="3"/>
      <c r="D3" s="1"/>
      <c r="E3" s="1"/>
      <c r="F3" s="1"/>
      <c r="G3" s="68"/>
      <c r="H3" s="1"/>
      <c r="I3" s="65"/>
      <c r="J3" s="1"/>
      <c r="K3" s="110"/>
      <c r="L3" s="111"/>
      <c r="M3" s="100"/>
      <c r="N3" s="100"/>
      <c r="O3" s="45"/>
      <c r="P3" s="46"/>
      <c r="S3" s="51"/>
      <c r="T3" s="51"/>
      <c r="U3" s="51"/>
      <c r="V3" s="51"/>
    </row>
    <row r="4" spans="1:22" s="36" customFormat="1" ht="13.5">
      <c r="A4" s="65" t="s">
        <v>337</v>
      </c>
      <c r="B4" s="90" t="e">
        <f>VLOOKUP(Sheet1!$A$2,'学校コード'!$A$2:$B$250,2,FALSE)</f>
        <v>#N/A</v>
      </c>
      <c r="C4" s="90"/>
      <c r="D4" s="90"/>
      <c r="E4" s="1"/>
      <c r="F4" s="3"/>
      <c r="G4" s="75"/>
      <c r="H4" s="66" t="s">
        <v>15</v>
      </c>
      <c r="I4" s="31">
        <f>COUNTIF(E10:E40,1)</f>
        <v>0</v>
      </c>
      <c r="J4" s="1"/>
      <c r="K4" s="110"/>
      <c r="L4" s="111"/>
      <c r="M4" s="100"/>
      <c r="N4" s="100"/>
      <c r="O4" s="45"/>
      <c r="P4" s="46"/>
      <c r="S4" s="51"/>
      <c r="T4" s="51"/>
      <c r="U4" s="51"/>
      <c r="V4" s="51"/>
    </row>
    <row r="5" spans="1:22" s="36" customFormat="1" ht="13.5">
      <c r="A5" s="1"/>
      <c r="B5" s="1"/>
      <c r="C5" s="1"/>
      <c r="D5" s="1"/>
      <c r="E5" s="1"/>
      <c r="F5" s="3"/>
      <c r="G5" s="75"/>
      <c r="H5" s="66" t="s">
        <v>16</v>
      </c>
      <c r="I5" s="31">
        <f>COUNTIF(E10:E40,2)</f>
        <v>0</v>
      </c>
      <c r="J5" s="1"/>
      <c r="K5" s="110"/>
      <c r="L5" s="111"/>
      <c r="M5" s="100"/>
      <c r="N5" s="100"/>
      <c r="O5" s="45"/>
      <c r="P5" s="46"/>
      <c r="S5" s="51"/>
      <c r="T5" s="51"/>
      <c r="U5" s="51"/>
      <c r="V5" s="51"/>
    </row>
    <row r="6" spans="1:22" s="36" customFormat="1" ht="13.5">
      <c r="A6" s="1"/>
      <c r="B6" s="1"/>
      <c r="C6" s="1"/>
      <c r="D6" s="1"/>
      <c r="E6" s="1"/>
      <c r="F6" s="1"/>
      <c r="G6" s="76"/>
      <c r="H6" s="1"/>
      <c r="I6" s="1"/>
      <c r="J6" s="1"/>
      <c r="K6" s="1"/>
      <c r="L6" s="1"/>
      <c r="M6" s="1"/>
      <c r="N6" s="1"/>
      <c r="O6" s="1"/>
      <c r="P6" s="1"/>
      <c r="S6" s="102" t="s">
        <v>339</v>
      </c>
      <c r="T6" s="102"/>
      <c r="U6" s="102"/>
      <c r="V6" s="102"/>
    </row>
    <row r="7" spans="1:22" s="36" customFormat="1" ht="13.5">
      <c r="A7" s="62"/>
      <c r="B7" s="63"/>
      <c r="C7" s="64"/>
      <c r="D7" s="73"/>
      <c r="E7" s="62"/>
      <c r="F7" s="62"/>
      <c r="G7" s="77"/>
      <c r="H7" s="62"/>
      <c r="I7" s="101" t="s">
        <v>20</v>
      </c>
      <c r="J7" s="101"/>
      <c r="K7" s="101"/>
      <c r="L7" s="101" t="s">
        <v>20</v>
      </c>
      <c r="M7" s="101"/>
      <c r="N7" s="101"/>
      <c r="O7" s="70" t="s">
        <v>21</v>
      </c>
      <c r="P7" s="70" t="s">
        <v>46</v>
      </c>
      <c r="S7" s="5" t="s">
        <v>23</v>
      </c>
      <c r="T7" s="80" t="s">
        <v>313</v>
      </c>
      <c r="U7" s="80" t="s">
        <v>314</v>
      </c>
      <c r="V7" s="4" t="s">
        <v>7</v>
      </c>
    </row>
    <row r="8" spans="1:22" ht="13.5">
      <c r="A8" s="7" t="s">
        <v>4</v>
      </c>
      <c r="B8" s="11" t="s">
        <v>25</v>
      </c>
      <c r="C8" s="8" t="s">
        <v>24</v>
      </c>
      <c r="D8" s="8" t="s">
        <v>26</v>
      </c>
      <c r="E8" s="8" t="s">
        <v>26</v>
      </c>
      <c r="F8" s="8" t="s">
        <v>28</v>
      </c>
      <c r="G8" s="78" t="s">
        <v>312</v>
      </c>
      <c r="H8" s="12" t="s">
        <v>29</v>
      </c>
      <c r="I8" s="19" t="s">
        <v>30</v>
      </c>
      <c r="J8" s="20" t="str">
        <f>VLOOKUP(I8,'種目コード'!$A$1:$B$12,2,FALSE)</f>
        <v>200m</v>
      </c>
      <c r="K8" s="19" t="s">
        <v>316</v>
      </c>
      <c r="L8" s="19" t="s">
        <v>309</v>
      </c>
      <c r="M8" s="20" t="str">
        <f>VLOOKUP(L8,'種目コード'!$A$3:$B$17,2,FALSE)</f>
        <v>走高跳</v>
      </c>
      <c r="N8" s="19" t="s">
        <v>318</v>
      </c>
      <c r="O8" s="96" t="s">
        <v>2</v>
      </c>
      <c r="P8" s="106" t="s">
        <v>317</v>
      </c>
      <c r="S8" s="2" t="s">
        <v>301</v>
      </c>
      <c r="T8" s="82">
        <v>45235</v>
      </c>
      <c r="U8" s="82">
        <v>45235</v>
      </c>
      <c r="V8" s="2" t="s">
        <v>248</v>
      </c>
    </row>
    <row r="9" spans="1:22" ht="13.5">
      <c r="A9" s="28" t="s">
        <v>18</v>
      </c>
      <c r="B9" s="30" t="s">
        <v>8</v>
      </c>
      <c r="C9" s="30" t="s">
        <v>3</v>
      </c>
      <c r="D9" s="29" t="s">
        <v>9</v>
      </c>
      <c r="E9" s="29" t="s">
        <v>10</v>
      </c>
      <c r="F9" s="29" t="s">
        <v>11</v>
      </c>
      <c r="G9" s="28" t="s">
        <v>19</v>
      </c>
      <c r="H9" s="28" t="s">
        <v>1</v>
      </c>
      <c r="I9" s="27" t="s">
        <v>0</v>
      </c>
      <c r="J9" s="27" t="s">
        <v>17</v>
      </c>
      <c r="K9" s="27" t="s">
        <v>12</v>
      </c>
      <c r="L9" s="27" t="s">
        <v>0</v>
      </c>
      <c r="M9" s="27" t="s">
        <v>17</v>
      </c>
      <c r="N9" s="27" t="s">
        <v>12</v>
      </c>
      <c r="O9" s="97"/>
      <c r="P9" s="107"/>
      <c r="S9" s="2" t="s">
        <v>302</v>
      </c>
      <c r="T9" s="82">
        <v>45235</v>
      </c>
      <c r="U9" s="82">
        <v>45235</v>
      </c>
      <c r="V9" s="2" t="s">
        <v>249</v>
      </c>
    </row>
    <row r="10" spans="1:22" ht="13.5">
      <c r="A10" s="34"/>
      <c r="B10" s="21"/>
      <c r="C10" s="21"/>
      <c r="D10" s="22"/>
      <c r="E10" s="26"/>
      <c r="F10" s="23"/>
      <c r="G10" s="33"/>
      <c r="H10" s="24"/>
      <c r="I10" s="25"/>
      <c r="J10" s="35" t="e">
        <f>VLOOKUP(I10,'種目コード'!$A$3:$B$17,2,FALSE)</f>
        <v>#N/A</v>
      </c>
      <c r="K10" s="6"/>
      <c r="L10" s="25"/>
      <c r="M10" s="35" t="e">
        <f>VLOOKUP(L10,'種目コード'!$A$3:$B$17,2,FALSE)</f>
        <v>#N/A</v>
      </c>
      <c r="N10" s="6"/>
      <c r="O10" s="6"/>
      <c r="P10" s="79"/>
      <c r="S10" s="2" t="s">
        <v>30</v>
      </c>
      <c r="T10" s="83">
        <v>45234</v>
      </c>
      <c r="U10" s="83">
        <v>45234</v>
      </c>
      <c r="V10" s="2" t="s">
        <v>31</v>
      </c>
    </row>
    <row r="11" spans="1:22" ht="13.5">
      <c r="A11" s="34"/>
      <c r="B11" s="21"/>
      <c r="C11" s="21"/>
      <c r="D11" s="22"/>
      <c r="E11" s="26"/>
      <c r="F11" s="23"/>
      <c r="G11" s="33"/>
      <c r="H11" s="15"/>
      <c r="I11" s="25"/>
      <c r="J11" s="35" t="e">
        <f>VLOOKUP(I11,'種目コード'!$A$3:$B$17,2,FALSE)</f>
        <v>#N/A</v>
      </c>
      <c r="K11" s="6"/>
      <c r="L11" s="25"/>
      <c r="M11" s="35" t="e">
        <f>VLOOKUP(L11,'種目コード'!$A$3:$B$17,2,FALSE)</f>
        <v>#N/A</v>
      </c>
      <c r="N11" s="6"/>
      <c r="O11" s="6"/>
      <c r="P11" s="79"/>
      <c r="S11" s="2" t="s">
        <v>304</v>
      </c>
      <c r="T11" s="82">
        <v>45235</v>
      </c>
      <c r="U11" s="84" t="s">
        <v>315</v>
      </c>
      <c r="V11" s="2" t="s">
        <v>250</v>
      </c>
    </row>
    <row r="12" spans="1:22" ht="13.5">
      <c r="A12" s="34"/>
      <c r="B12" s="21"/>
      <c r="C12" s="21"/>
      <c r="D12" s="22"/>
      <c r="E12" s="26"/>
      <c r="F12" s="23"/>
      <c r="G12" s="33"/>
      <c r="H12" s="15"/>
      <c r="I12" s="25"/>
      <c r="J12" s="35" t="e">
        <f>VLOOKUP(I12,'種目コード'!$A$3:$B$17,2,FALSE)</f>
        <v>#N/A</v>
      </c>
      <c r="K12" s="6"/>
      <c r="L12" s="25"/>
      <c r="M12" s="35" t="e">
        <f>VLOOKUP(L12,'種目コード'!$A$3:$B$17,2,FALSE)</f>
        <v>#N/A</v>
      </c>
      <c r="N12" s="6"/>
      <c r="O12" s="6"/>
      <c r="P12" s="79"/>
      <c r="S12" s="2" t="s">
        <v>305</v>
      </c>
      <c r="T12" s="83">
        <v>45234</v>
      </c>
      <c r="U12" s="82">
        <v>45235</v>
      </c>
      <c r="V12" s="2" t="s">
        <v>13</v>
      </c>
    </row>
    <row r="13" spans="1:22" ht="13.5">
      <c r="A13" s="34"/>
      <c r="B13" s="21"/>
      <c r="C13" s="21"/>
      <c r="D13" s="22"/>
      <c r="E13" s="26"/>
      <c r="F13" s="23"/>
      <c r="G13" s="33"/>
      <c r="H13" s="15"/>
      <c r="I13" s="25"/>
      <c r="J13" s="35" t="e">
        <f>VLOOKUP(I13,'種目コード'!$A$3:$B$17,2,FALSE)</f>
        <v>#N/A</v>
      </c>
      <c r="K13" s="6"/>
      <c r="L13" s="25"/>
      <c r="M13" s="35" t="e">
        <f>VLOOKUP(L13,'種目コード'!$A$3:$B$17,2,FALSE)</f>
        <v>#N/A</v>
      </c>
      <c r="N13" s="6"/>
      <c r="O13" s="6"/>
      <c r="P13" s="79"/>
      <c r="S13" s="2" t="s">
        <v>306</v>
      </c>
      <c r="T13" s="82">
        <v>45235</v>
      </c>
      <c r="U13" s="83">
        <v>45234</v>
      </c>
      <c r="V13" s="2" t="s">
        <v>251</v>
      </c>
    </row>
    <row r="14" spans="1:22" ht="13.5">
      <c r="A14" s="34"/>
      <c r="B14" s="21"/>
      <c r="C14" s="21"/>
      <c r="D14" s="22"/>
      <c r="E14" s="26"/>
      <c r="F14" s="23"/>
      <c r="G14" s="33"/>
      <c r="H14" s="15"/>
      <c r="I14" s="25"/>
      <c r="J14" s="35" t="e">
        <f>VLOOKUP(I14,'種目コード'!$A$3:$B$17,2,FALSE)</f>
        <v>#N/A</v>
      </c>
      <c r="K14" s="6"/>
      <c r="L14" s="25"/>
      <c r="M14" s="35" t="e">
        <f>VLOOKUP(L14,'種目コード'!$A$3:$B$17,2,FALSE)</f>
        <v>#N/A</v>
      </c>
      <c r="N14" s="6"/>
      <c r="O14" s="6"/>
      <c r="P14" s="79"/>
      <c r="S14" s="2" t="s">
        <v>307</v>
      </c>
      <c r="T14" s="82">
        <v>45235</v>
      </c>
      <c r="U14" s="83">
        <v>45234</v>
      </c>
      <c r="V14" s="2" t="s">
        <v>252</v>
      </c>
    </row>
    <row r="15" spans="1:22" ht="13.5">
      <c r="A15" s="34"/>
      <c r="B15" s="21"/>
      <c r="C15" s="21"/>
      <c r="D15" s="22"/>
      <c r="E15" s="26"/>
      <c r="F15" s="23"/>
      <c r="G15" s="33"/>
      <c r="H15" s="15"/>
      <c r="I15" s="25"/>
      <c r="J15" s="35" t="e">
        <f>VLOOKUP(I15,'種目コード'!$A$3:$B$17,2,FALSE)</f>
        <v>#N/A</v>
      </c>
      <c r="K15" s="6"/>
      <c r="L15" s="25"/>
      <c r="M15" s="35" t="e">
        <f>VLOOKUP(L15,'種目コード'!$A$3:$B$17,2,FALSE)</f>
        <v>#N/A</v>
      </c>
      <c r="N15" s="6"/>
      <c r="O15" s="6"/>
      <c r="P15" s="79"/>
      <c r="S15" s="16" t="s">
        <v>308</v>
      </c>
      <c r="T15" s="83">
        <v>45234</v>
      </c>
      <c r="U15" s="82">
        <v>45235</v>
      </c>
      <c r="V15" s="16" t="s">
        <v>14</v>
      </c>
    </row>
    <row r="16" spans="1:22" ht="13.5">
      <c r="A16" s="34"/>
      <c r="B16" s="21"/>
      <c r="C16" s="21"/>
      <c r="D16" s="22"/>
      <c r="E16" s="26"/>
      <c r="F16" s="23"/>
      <c r="G16" s="33"/>
      <c r="H16" s="15"/>
      <c r="I16" s="25"/>
      <c r="J16" s="35" t="e">
        <f>VLOOKUP(I16,'種目コード'!$A$3:$B$17,2,FALSE)</f>
        <v>#N/A</v>
      </c>
      <c r="K16" s="6"/>
      <c r="L16" s="25"/>
      <c r="M16" s="35" t="e">
        <f>VLOOKUP(L16,'種目コード'!$A$3:$B$17,2,FALSE)</f>
        <v>#N/A</v>
      </c>
      <c r="N16" s="6"/>
      <c r="O16" s="6"/>
      <c r="P16" s="79"/>
      <c r="S16" s="17" t="s">
        <v>32</v>
      </c>
      <c r="T16" s="83">
        <v>45234</v>
      </c>
      <c r="U16" s="84" t="s">
        <v>315</v>
      </c>
      <c r="V16" s="17" t="s">
        <v>40</v>
      </c>
    </row>
    <row r="17" spans="1:22" ht="13.5">
      <c r="A17" s="34"/>
      <c r="B17" s="21"/>
      <c r="C17" s="21"/>
      <c r="D17" s="22"/>
      <c r="E17" s="26"/>
      <c r="F17" s="23"/>
      <c r="G17" s="33"/>
      <c r="H17" s="15"/>
      <c r="I17" s="25"/>
      <c r="J17" s="35" t="e">
        <f>VLOOKUP(I17,'種目コード'!$A$3:$B$17,2,FALSE)</f>
        <v>#N/A</v>
      </c>
      <c r="K17" s="6"/>
      <c r="L17" s="25"/>
      <c r="M17" s="35" t="e">
        <f>VLOOKUP(L17,'種目コード'!$A$3:$B$17,2,FALSE)</f>
        <v>#N/A</v>
      </c>
      <c r="N17" s="6"/>
      <c r="O17" s="6"/>
      <c r="P17" s="79"/>
      <c r="S17" s="18" t="s">
        <v>33</v>
      </c>
      <c r="T17" s="85" t="s">
        <v>315</v>
      </c>
      <c r="U17" s="83">
        <v>45234</v>
      </c>
      <c r="V17" s="17" t="s">
        <v>41</v>
      </c>
    </row>
    <row r="18" spans="1:22" ht="13.5">
      <c r="A18" s="34"/>
      <c r="B18" s="21"/>
      <c r="C18" s="21"/>
      <c r="D18" s="22"/>
      <c r="E18" s="26"/>
      <c r="F18" s="23"/>
      <c r="G18" s="33"/>
      <c r="H18" s="15"/>
      <c r="I18" s="25"/>
      <c r="J18" s="35" t="e">
        <f>VLOOKUP(I18,'種目コード'!$A$3:$B$17,2,FALSE)</f>
        <v>#N/A</v>
      </c>
      <c r="K18" s="6"/>
      <c r="L18" s="25"/>
      <c r="M18" s="35" t="e">
        <f>VLOOKUP(L18,'種目コード'!$A$3:$B$17,2,FALSE)</f>
        <v>#N/A</v>
      </c>
      <c r="N18" s="6"/>
      <c r="O18" s="6"/>
      <c r="P18" s="79"/>
      <c r="S18" s="2" t="s">
        <v>309</v>
      </c>
      <c r="T18" s="82">
        <v>45235</v>
      </c>
      <c r="U18" s="83">
        <v>45234</v>
      </c>
      <c r="V18" s="2" t="s">
        <v>34</v>
      </c>
    </row>
    <row r="19" spans="1:22" ht="13.5">
      <c r="A19" s="34"/>
      <c r="B19" s="21"/>
      <c r="C19" s="21"/>
      <c r="D19" s="22"/>
      <c r="E19" s="26"/>
      <c r="F19" s="23"/>
      <c r="G19" s="33"/>
      <c r="H19" s="15"/>
      <c r="I19" s="25"/>
      <c r="J19" s="35" t="e">
        <f>VLOOKUP(I19,'種目コード'!$A$3:$B$17,2,FALSE)</f>
        <v>#N/A</v>
      </c>
      <c r="K19" s="6"/>
      <c r="L19" s="25"/>
      <c r="M19" s="35" t="e">
        <f>VLOOKUP(L19,'種目コード'!$A$3:$B$17,2,FALSE)</f>
        <v>#N/A</v>
      </c>
      <c r="N19" s="6"/>
      <c r="O19" s="6"/>
      <c r="P19" s="79"/>
      <c r="S19" s="2" t="s">
        <v>310</v>
      </c>
      <c r="T19" s="83">
        <v>45234</v>
      </c>
      <c r="U19" s="84" t="s">
        <v>315</v>
      </c>
      <c r="V19" s="2" t="s">
        <v>253</v>
      </c>
    </row>
    <row r="20" spans="1:22" ht="13.5">
      <c r="A20" s="34"/>
      <c r="B20" s="21"/>
      <c r="C20" s="21"/>
      <c r="D20" s="22"/>
      <c r="E20" s="26"/>
      <c r="F20" s="23"/>
      <c r="G20" s="33"/>
      <c r="H20" s="15"/>
      <c r="I20" s="25"/>
      <c r="J20" s="35" t="e">
        <f>VLOOKUP(I20,'種目コード'!$A$3:$B$17,2,FALSE)</f>
        <v>#N/A</v>
      </c>
      <c r="K20" s="6"/>
      <c r="L20" s="25"/>
      <c r="M20" s="35" t="e">
        <f>VLOOKUP(L20,'種目コード'!$A$3:$B$17,2,FALSE)</f>
        <v>#N/A</v>
      </c>
      <c r="N20" s="6"/>
      <c r="O20" s="6"/>
      <c r="P20" s="79"/>
      <c r="S20" s="2" t="s">
        <v>311</v>
      </c>
      <c r="T20" s="83">
        <v>45234</v>
      </c>
      <c r="U20" s="82">
        <v>45235</v>
      </c>
      <c r="V20" s="2" t="s">
        <v>35</v>
      </c>
    </row>
    <row r="21" spans="1:22" ht="13.5">
      <c r="A21" s="34"/>
      <c r="B21" s="21"/>
      <c r="C21" s="21"/>
      <c r="D21" s="22"/>
      <c r="E21" s="26"/>
      <c r="F21" s="23"/>
      <c r="G21" s="33"/>
      <c r="H21" s="15"/>
      <c r="I21" s="25"/>
      <c r="J21" s="35" t="e">
        <f>VLOOKUP(I21,'種目コード'!$A$3:$B$17,2,FALSE)</f>
        <v>#N/A</v>
      </c>
      <c r="K21" s="6"/>
      <c r="L21" s="25"/>
      <c r="M21" s="35" t="e">
        <f>VLOOKUP(L21,'種目コード'!$A$3:$B$17,2,FALSE)</f>
        <v>#N/A</v>
      </c>
      <c r="N21" s="6"/>
      <c r="O21" s="6"/>
      <c r="P21" s="79"/>
      <c r="S21" s="17" t="s">
        <v>36</v>
      </c>
      <c r="T21" s="82">
        <v>45235</v>
      </c>
      <c r="U21" s="86" t="s">
        <v>315</v>
      </c>
      <c r="V21" s="17" t="s">
        <v>38</v>
      </c>
    </row>
    <row r="22" spans="1:22" ht="13.5">
      <c r="A22" s="34"/>
      <c r="B22" s="21"/>
      <c r="C22" s="21"/>
      <c r="D22" s="22"/>
      <c r="E22" s="26"/>
      <c r="F22" s="23"/>
      <c r="G22" s="33"/>
      <c r="H22" s="15"/>
      <c r="I22" s="25"/>
      <c r="J22" s="35" t="e">
        <f>VLOOKUP(I22,'種目コード'!$A$3:$B$17,2,FALSE)</f>
        <v>#N/A</v>
      </c>
      <c r="K22" s="6"/>
      <c r="L22" s="25"/>
      <c r="M22" s="35" t="e">
        <f>VLOOKUP(L22,'種目コード'!$A$3:$B$17,2,FALSE)</f>
        <v>#N/A</v>
      </c>
      <c r="N22" s="6"/>
      <c r="O22" s="6"/>
      <c r="P22" s="79"/>
      <c r="S22" s="17" t="s">
        <v>37</v>
      </c>
      <c r="T22" s="86" t="s">
        <v>315</v>
      </c>
      <c r="U22" s="83">
        <v>45234</v>
      </c>
      <c r="V22" s="17" t="s">
        <v>39</v>
      </c>
    </row>
    <row r="23" spans="1:22" ht="13.5">
      <c r="A23" s="34"/>
      <c r="B23" s="21"/>
      <c r="C23" s="21"/>
      <c r="D23" s="22"/>
      <c r="E23" s="26"/>
      <c r="F23" s="23"/>
      <c r="G23" s="33"/>
      <c r="H23" s="15"/>
      <c r="I23" s="25"/>
      <c r="J23" s="35" t="e">
        <f>VLOOKUP(I23,'種目コード'!$A$3:$B$17,2,FALSE)</f>
        <v>#N/A</v>
      </c>
      <c r="K23" s="6"/>
      <c r="L23" s="25"/>
      <c r="M23" s="35" t="e">
        <f>VLOOKUP(L23,'種目コード'!$A$3:$B$17,2,FALSE)</f>
        <v>#N/A</v>
      </c>
      <c r="N23" s="6"/>
      <c r="O23" s="6"/>
      <c r="P23" s="79"/>
      <c r="S23" s="1"/>
      <c r="T23" s="1"/>
      <c r="U23" s="1"/>
      <c r="V23" s="1"/>
    </row>
    <row r="24" spans="1:22" ht="13.5">
      <c r="A24" s="34"/>
      <c r="B24" s="21"/>
      <c r="C24" s="21"/>
      <c r="D24" s="22"/>
      <c r="E24" s="26"/>
      <c r="F24" s="23"/>
      <c r="G24" s="33"/>
      <c r="H24" s="15"/>
      <c r="I24" s="25"/>
      <c r="J24" s="35" t="e">
        <f>VLOOKUP(I24,'種目コード'!$A$3:$B$17,2,FALSE)</f>
        <v>#N/A</v>
      </c>
      <c r="K24" s="6"/>
      <c r="L24" s="25"/>
      <c r="M24" s="35" t="e">
        <f>VLOOKUP(L24,'種目コード'!$A$3:$B$17,2,FALSE)</f>
        <v>#N/A</v>
      </c>
      <c r="N24" s="6"/>
      <c r="O24" s="6"/>
      <c r="P24" s="79"/>
      <c r="S24" s="103" t="s">
        <v>319</v>
      </c>
      <c r="T24" s="103"/>
      <c r="U24" s="103"/>
      <c r="V24" s="103"/>
    </row>
    <row r="25" spans="1:22" ht="13.5">
      <c r="A25" s="34"/>
      <c r="B25" s="21"/>
      <c r="C25" s="21"/>
      <c r="D25" s="22"/>
      <c r="E25" s="26"/>
      <c r="F25" s="23"/>
      <c r="G25" s="33"/>
      <c r="H25" s="15"/>
      <c r="I25" s="25"/>
      <c r="J25" s="35" t="e">
        <f>VLOOKUP(I25,'種目コード'!$A$3:$B$17,2,FALSE)</f>
        <v>#N/A</v>
      </c>
      <c r="K25" s="6"/>
      <c r="L25" s="25"/>
      <c r="M25" s="35" t="e">
        <f>VLOOKUP(L25,'種目コード'!$A$3:$B$17,2,FALSE)</f>
        <v>#N/A</v>
      </c>
      <c r="N25" s="6"/>
      <c r="O25" s="6"/>
      <c r="P25" s="79"/>
      <c r="S25" s="32" t="s">
        <v>320</v>
      </c>
      <c r="T25" s="32">
        <f>COUNTA(E10:E40)</f>
        <v>0</v>
      </c>
      <c r="U25" s="32" t="s">
        <v>321</v>
      </c>
      <c r="V25" s="81">
        <f>500*T25</f>
        <v>0</v>
      </c>
    </row>
    <row r="26" spans="1:22" ht="13.5">
      <c r="A26" s="34"/>
      <c r="B26" s="21"/>
      <c r="C26" s="21"/>
      <c r="D26" s="22"/>
      <c r="E26" s="26"/>
      <c r="F26" s="23"/>
      <c r="G26" s="33"/>
      <c r="H26" s="15"/>
      <c r="I26" s="25"/>
      <c r="J26" s="35" t="e">
        <f>VLOOKUP(I26,'種目コード'!$A$3:$B$17,2,FALSE)</f>
        <v>#N/A</v>
      </c>
      <c r="K26" s="6"/>
      <c r="L26" s="25"/>
      <c r="M26" s="35" t="e">
        <f>VLOOKUP(L26,'種目コード'!$A$3:$B$17,2,FALSE)</f>
        <v>#N/A</v>
      </c>
      <c r="N26" s="6"/>
      <c r="O26" s="6"/>
      <c r="P26" s="79"/>
      <c r="S26" s="104" t="s">
        <v>322</v>
      </c>
      <c r="T26" s="104"/>
      <c r="U26" s="104"/>
      <c r="V26" s="104"/>
    </row>
    <row r="27" spans="1:21" ht="13.5">
      <c r="A27" s="34"/>
      <c r="B27" s="21"/>
      <c r="C27" s="21"/>
      <c r="D27" s="22"/>
      <c r="E27" s="26"/>
      <c r="F27" s="23"/>
      <c r="G27" s="33"/>
      <c r="H27" s="15"/>
      <c r="I27" s="25"/>
      <c r="J27" s="35" t="e">
        <f>VLOOKUP(I27,'種目コード'!$A$3:$B$17,2,FALSE)</f>
        <v>#N/A</v>
      </c>
      <c r="K27" s="6"/>
      <c r="L27" s="25"/>
      <c r="M27" s="35" t="e">
        <f>VLOOKUP(L27,'種目コード'!$A$3:$B$17,2,FALSE)</f>
        <v>#N/A</v>
      </c>
      <c r="N27" s="6"/>
      <c r="O27" s="6"/>
      <c r="P27" s="79"/>
      <c r="S27" s="1"/>
      <c r="T27" s="1"/>
      <c r="U27" s="1"/>
    </row>
    <row r="28" spans="1:21" ht="13.5">
      <c r="A28" s="34"/>
      <c r="B28" s="21"/>
      <c r="C28" s="21"/>
      <c r="D28" s="22"/>
      <c r="E28" s="26"/>
      <c r="F28" s="23"/>
      <c r="G28" s="33"/>
      <c r="H28" s="15"/>
      <c r="I28" s="25"/>
      <c r="J28" s="35" t="e">
        <f>VLOOKUP(I28,'種目コード'!$A$3:$B$17,2,FALSE)</f>
        <v>#N/A</v>
      </c>
      <c r="K28" s="6"/>
      <c r="L28" s="25"/>
      <c r="M28" s="35" t="e">
        <f>VLOOKUP(L28,'種目コード'!$A$3:$B$17,2,FALSE)</f>
        <v>#N/A</v>
      </c>
      <c r="N28" s="6"/>
      <c r="O28" s="6"/>
      <c r="P28" s="79"/>
      <c r="S28" s="1"/>
      <c r="T28" s="1"/>
      <c r="U28" s="1"/>
    </row>
    <row r="29" spans="1:21" ht="13.5">
      <c r="A29" s="34"/>
      <c r="B29" s="21"/>
      <c r="C29" s="21"/>
      <c r="D29" s="22"/>
      <c r="E29" s="26"/>
      <c r="F29" s="23"/>
      <c r="G29" s="33"/>
      <c r="H29" s="15"/>
      <c r="I29" s="25"/>
      <c r="J29" s="35" t="e">
        <f>VLOOKUP(I29,'種目コード'!$A$3:$B$17,2,FALSE)</f>
        <v>#N/A</v>
      </c>
      <c r="K29" s="6"/>
      <c r="L29" s="25"/>
      <c r="M29" s="35" t="e">
        <f>VLOOKUP(L29,'種目コード'!$A$3:$B$17,2,FALSE)</f>
        <v>#N/A</v>
      </c>
      <c r="N29" s="6"/>
      <c r="O29" s="6"/>
      <c r="P29" s="79"/>
      <c r="S29" s="1"/>
      <c r="T29" s="1"/>
      <c r="U29" s="1"/>
    </row>
    <row r="30" spans="1:16" ht="13.5">
      <c r="A30" s="34"/>
      <c r="B30" s="21"/>
      <c r="C30" s="21"/>
      <c r="D30" s="22"/>
      <c r="E30" s="26"/>
      <c r="F30" s="23"/>
      <c r="G30" s="33"/>
      <c r="H30" s="15"/>
      <c r="I30" s="25"/>
      <c r="J30" s="35" t="e">
        <f>VLOOKUP(I30,'種目コード'!$A$3:$B$17,2,FALSE)</f>
        <v>#N/A</v>
      </c>
      <c r="K30" s="6"/>
      <c r="L30" s="25"/>
      <c r="M30" s="35" t="e">
        <f>VLOOKUP(L30,'種目コード'!$A$3:$B$17,2,FALSE)</f>
        <v>#N/A</v>
      </c>
      <c r="N30" s="6"/>
      <c r="O30" s="6"/>
      <c r="P30" s="79"/>
    </row>
    <row r="31" spans="1:16" ht="13.5">
      <c r="A31" s="34"/>
      <c r="B31" s="21"/>
      <c r="C31" s="21"/>
      <c r="D31" s="22"/>
      <c r="E31" s="26"/>
      <c r="F31" s="23"/>
      <c r="G31" s="33"/>
      <c r="H31" s="15"/>
      <c r="I31" s="25"/>
      <c r="J31" s="35" t="e">
        <f>VLOOKUP(I31,'種目コード'!$A$3:$B$17,2,FALSE)</f>
        <v>#N/A</v>
      </c>
      <c r="K31" s="6"/>
      <c r="L31" s="25"/>
      <c r="M31" s="35" t="e">
        <f>VLOOKUP(L31,'種目コード'!$A$3:$B$17,2,FALSE)</f>
        <v>#N/A</v>
      </c>
      <c r="N31" s="6"/>
      <c r="O31" s="6"/>
      <c r="P31" s="79"/>
    </row>
    <row r="32" spans="1:16" ht="13.5">
      <c r="A32" s="34"/>
      <c r="B32" s="21"/>
      <c r="C32" s="21"/>
      <c r="D32" s="22"/>
      <c r="E32" s="26"/>
      <c r="F32" s="23"/>
      <c r="G32" s="33"/>
      <c r="H32" s="15"/>
      <c r="I32" s="25"/>
      <c r="J32" s="35" t="e">
        <f>VLOOKUP(I32,'種目コード'!$A$3:$B$17,2,FALSE)</f>
        <v>#N/A</v>
      </c>
      <c r="K32" s="6"/>
      <c r="L32" s="25"/>
      <c r="M32" s="35" t="e">
        <f>VLOOKUP(L32,'種目コード'!$A$3:$B$17,2,FALSE)</f>
        <v>#N/A</v>
      </c>
      <c r="N32" s="6"/>
      <c r="O32" s="6"/>
      <c r="P32" s="79"/>
    </row>
    <row r="33" spans="1:16" ht="13.5">
      <c r="A33" s="34"/>
      <c r="B33" s="21"/>
      <c r="C33" s="21"/>
      <c r="D33" s="22"/>
      <c r="E33" s="26"/>
      <c r="F33" s="23"/>
      <c r="G33" s="33"/>
      <c r="H33" s="15"/>
      <c r="I33" s="25"/>
      <c r="J33" s="35" t="e">
        <f>VLOOKUP(I33,'種目コード'!$A$3:$B$17,2,FALSE)</f>
        <v>#N/A</v>
      </c>
      <c r="K33" s="6"/>
      <c r="L33" s="25"/>
      <c r="M33" s="35" t="e">
        <f>VLOOKUP(L33,'種目コード'!$A$3:$B$17,2,FALSE)</f>
        <v>#N/A</v>
      </c>
      <c r="N33" s="6"/>
      <c r="O33" s="6"/>
      <c r="P33" s="79"/>
    </row>
    <row r="34" spans="1:16" ht="13.5">
      <c r="A34" s="34"/>
      <c r="B34" s="21"/>
      <c r="C34" s="21"/>
      <c r="D34" s="22"/>
      <c r="E34" s="26"/>
      <c r="F34" s="23"/>
      <c r="G34" s="33"/>
      <c r="H34" s="15"/>
      <c r="I34" s="25"/>
      <c r="J34" s="35" t="e">
        <f>VLOOKUP(I34,'種目コード'!$A$3:$B$17,2,FALSE)</f>
        <v>#N/A</v>
      </c>
      <c r="K34" s="6"/>
      <c r="L34" s="25"/>
      <c r="M34" s="35" t="e">
        <f>VLOOKUP(L34,'種目コード'!$A$3:$B$17,2,FALSE)</f>
        <v>#N/A</v>
      </c>
      <c r="N34" s="6"/>
      <c r="O34" s="6"/>
      <c r="P34" s="79"/>
    </row>
    <row r="35" spans="1:16" ht="13.5">
      <c r="A35" s="34"/>
      <c r="B35" s="21"/>
      <c r="C35" s="21"/>
      <c r="D35" s="22"/>
      <c r="E35" s="26"/>
      <c r="F35" s="23"/>
      <c r="G35" s="33"/>
      <c r="H35" s="15"/>
      <c r="I35" s="25"/>
      <c r="J35" s="35" t="e">
        <f>VLOOKUP(I35,'種目コード'!$A$3:$B$17,2,FALSE)</f>
        <v>#N/A</v>
      </c>
      <c r="K35" s="6"/>
      <c r="L35" s="25"/>
      <c r="M35" s="35" t="e">
        <f>VLOOKUP(L35,'種目コード'!$A$3:$B$17,2,FALSE)</f>
        <v>#N/A</v>
      </c>
      <c r="N35" s="6"/>
      <c r="O35" s="6"/>
      <c r="P35" s="79"/>
    </row>
    <row r="36" spans="1:16" ht="13.5">
      <c r="A36" s="34"/>
      <c r="B36" s="21"/>
      <c r="C36" s="21"/>
      <c r="D36" s="22"/>
      <c r="E36" s="26"/>
      <c r="F36" s="23"/>
      <c r="G36" s="33"/>
      <c r="H36" s="15"/>
      <c r="I36" s="25"/>
      <c r="J36" s="35" t="e">
        <f>VLOOKUP(I36,'種目コード'!$A$3:$B$17,2,FALSE)</f>
        <v>#N/A</v>
      </c>
      <c r="K36" s="6"/>
      <c r="L36" s="25"/>
      <c r="M36" s="35" t="e">
        <f>VLOOKUP(L36,'種目コード'!$A$3:$B$17,2,FALSE)</f>
        <v>#N/A</v>
      </c>
      <c r="N36" s="6"/>
      <c r="O36" s="6"/>
      <c r="P36" s="79"/>
    </row>
    <row r="37" spans="1:25" ht="13.5">
      <c r="A37" s="34"/>
      <c r="B37" s="21"/>
      <c r="C37" s="21"/>
      <c r="D37" s="22"/>
      <c r="E37" s="26"/>
      <c r="F37" s="23"/>
      <c r="G37" s="33"/>
      <c r="H37" s="15"/>
      <c r="I37" s="25"/>
      <c r="J37" s="35" t="e">
        <f>VLOOKUP(I37,'種目コード'!$A$3:$B$17,2,FALSE)</f>
        <v>#N/A</v>
      </c>
      <c r="K37" s="6"/>
      <c r="L37" s="25"/>
      <c r="M37" s="35" t="e">
        <f>VLOOKUP(L37,'種目コード'!$A$3:$B$17,2,FALSE)</f>
        <v>#N/A</v>
      </c>
      <c r="N37" s="6"/>
      <c r="O37" s="6"/>
      <c r="P37" s="79"/>
      <c r="W37"/>
      <c r="X37"/>
      <c r="Y37"/>
    </row>
    <row r="38" spans="1:25" ht="13.5">
      <c r="A38" s="34"/>
      <c r="B38" s="21"/>
      <c r="C38" s="21"/>
      <c r="D38" s="22"/>
      <c r="E38" s="26"/>
      <c r="F38" s="23"/>
      <c r="G38" s="33"/>
      <c r="H38" s="15"/>
      <c r="I38" s="25"/>
      <c r="J38" s="35" t="e">
        <f>VLOOKUP(I38,'種目コード'!$A$3:$B$17,2,FALSE)</f>
        <v>#N/A</v>
      </c>
      <c r="K38" s="6"/>
      <c r="L38" s="25"/>
      <c r="M38" s="35" t="e">
        <f>VLOOKUP(L38,'種目コード'!$A$3:$B$17,2,FALSE)</f>
        <v>#N/A</v>
      </c>
      <c r="N38" s="6"/>
      <c r="O38" s="6"/>
      <c r="P38" s="79"/>
      <c r="W38"/>
      <c r="X38"/>
      <c r="Y38"/>
    </row>
    <row r="39" spans="1:25" ht="13.5">
      <c r="A39" s="34"/>
      <c r="B39" s="21"/>
      <c r="C39" s="21"/>
      <c r="D39" s="22"/>
      <c r="E39" s="26"/>
      <c r="F39" s="23"/>
      <c r="G39" s="33"/>
      <c r="H39" s="15"/>
      <c r="I39" s="25"/>
      <c r="J39" s="35" t="e">
        <f>VLOOKUP(I39,'種目コード'!$A$3:$B$17,2,FALSE)</f>
        <v>#N/A</v>
      </c>
      <c r="K39" s="6"/>
      <c r="L39" s="25"/>
      <c r="M39" s="35" t="e">
        <f>VLOOKUP(L39,'種目コード'!$A$3:$B$17,2,FALSE)</f>
        <v>#N/A</v>
      </c>
      <c r="N39" s="6"/>
      <c r="O39" s="6"/>
      <c r="P39" s="79"/>
      <c r="W39"/>
      <c r="X39"/>
      <c r="Y39"/>
    </row>
    <row r="40" spans="1:25" ht="13.5">
      <c r="A40" s="34"/>
      <c r="B40" s="21"/>
      <c r="C40" s="21"/>
      <c r="D40" s="22"/>
      <c r="E40" s="26"/>
      <c r="F40" s="23"/>
      <c r="G40" s="33"/>
      <c r="H40" s="15"/>
      <c r="I40" s="25"/>
      <c r="J40" s="35" t="e">
        <f>VLOOKUP(I40,'種目コード'!$A$3:$B$17,2,FALSE)</f>
        <v>#N/A</v>
      </c>
      <c r="K40" s="6"/>
      <c r="L40" s="25"/>
      <c r="M40" s="35" t="e">
        <f>VLOOKUP(L40,'種目コード'!$A$3:$B$17,2,FALSE)</f>
        <v>#N/A</v>
      </c>
      <c r="N40" s="6"/>
      <c r="O40" s="6"/>
      <c r="P40" s="79"/>
      <c r="W40"/>
      <c r="X40"/>
      <c r="Y40"/>
    </row>
    <row r="41" spans="1:22" s="36" customFormat="1" ht="13.5">
      <c r="A41" s="1"/>
      <c r="B41" s="1"/>
      <c r="C41" s="1"/>
      <c r="D41" s="1"/>
      <c r="E41" s="1"/>
      <c r="F41" s="1"/>
      <c r="G41" s="68"/>
      <c r="H41" s="1"/>
      <c r="I41" s="1"/>
      <c r="J41" s="1"/>
      <c r="K41" s="1"/>
      <c r="L41" s="1"/>
      <c r="M41" s="1"/>
      <c r="N41" s="1"/>
      <c r="O41" s="1"/>
      <c r="P41" s="1"/>
      <c r="Q41" s="1"/>
      <c r="S41"/>
      <c r="T41"/>
      <c r="U41"/>
      <c r="V41"/>
    </row>
    <row r="42" spans="1:22" s="36" customFormat="1" ht="27.75" customHeight="1">
      <c r="A42" s="105" t="s">
        <v>47</v>
      </c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"/>
      <c r="S42"/>
      <c r="T42"/>
      <c r="U42"/>
      <c r="V42"/>
    </row>
    <row r="43" spans="1:22" s="36" customFormat="1" ht="13.5">
      <c r="A43" s="1"/>
      <c r="B43" s="1"/>
      <c r="C43" s="1"/>
      <c r="D43" s="1"/>
      <c r="E43" s="1"/>
      <c r="F43" s="1"/>
      <c r="G43" s="68"/>
      <c r="H43" s="1"/>
      <c r="I43" s="1"/>
      <c r="J43" s="1"/>
      <c r="K43" s="1"/>
      <c r="L43" s="1"/>
      <c r="M43" s="1"/>
      <c r="N43" s="1"/>
      <c r="O43" s="1"/>
      <c r="P43" s="1"/>
      <c r="Q43" s="1"/>
      <c r="S43"/>
      <c r="T43"/>
      <c r="U43"/>
      <c r="V43"/>
    </row>
    <row r="44" spans="1:22" s="36" customFormat="1" ht="17.25" customHeight="1">
      <c r="A44" s="1"/>
      <c r="B44" s="1"/>
      <c r="C44" s="1"/>
      <c r="D44" s="1"/>
      <c r="E44" s="1"/>
      <c r="F44" s="1"/>
      <c r="G44" s="68"/>
      <c r="H44" s="1"/>
      <c r="I44" s="1"/>
      <c r="J44" s="1"/>
      <c r="M44" s="38" t="s">
        <v>326</v>
      </c>
      <c r="N44" s="38"/>
      <c r="O44" s="39"/>
      <c r="P44" s="68"/>
      <c r="Q44" s="1"/>
      <c r="S44"/>
      <c r="T44"/>
      <c r="U44"/>
      <c r="V44"/>
    </row>
    <row r="45" spans="1:22" s="36" customFormat="1" ht="21" customHeight="1">
      <c r="A45" s="1"/>
      <c r="B45" s="1"/>
      <c r="C45" s="1"/>
      <c r="D45" s="1"/>
      <c r="E45" s="1"/>
      <c r="F45" s="1"/>
      <c r="G45" s="68"/>
      <c r="H45" s="1"/>
      <c r="I45" s="1"/>
      <c r="J45" s="69" t="s">
        <v>338</v>
      </c>
      <c r="K45" s="92"/>
      <c r="L45" s="92"/>
      <c r="M45" s="92"/>
      <c r="N45" s="92"/>
      <c r="O45" s="92"/>
      <c r="P45" s="1"/>
      <c r="Q45" s="1"/>
      <c r="S45"/>
      <c r="T45"/>
      <c r="U45"/>
      <c r="V45"/>
    </row>
    <row r="46" spans="1:22" s="36" customFormat="1" ht="21" customHeight="1">
      <c r="A46" s="1"/>
      <c r="B46" s="1"/>
      <c r="C46" s="1"/>
      <c r="D46" s="1"/>
      <c r="E46" s="1"/>
      <c r="F46" s="1"/>
      <c r="G46" s="68"/>
      <c r="H46" s="1"/>
      <c r="I46" s="1"/>
      <c r="J46" s="69" t="s">
        <v>51</v>
      </c>
      <c r="K46" s="91"/>
      <c r="L46" s="91"/>
      <c r="M46" s="91"/>
      <c r="N46" s="91"/>
      <c r="O46" s="40" t="s">
        <v>22</v>
      </c>
      <c r="P46" s="1"/>
      <c r="Q46" s="1"/>
      <c r="S46"/>
      <c r="T46"/>
      <c r="U46"/>
      <c r="V46"/>
    </row>
    <row r="47" spans="1:22" s="36" customFormat="1" ht="21" customHeight="1">
      <c r="A47" s="1"/>
      <c r="B47" s="1"/>
      <c r="C47" s="1"/>
      <c r="D47" s="1"/>
      <c r="E47" s="1"/>
      <c r="F47" s="1"/>
      <c r="G47" s="68"/>
      <c r="H47" s="1"/>
      <c r="I47" s="1"/>
      <c r="J47" s="69" t="s">
        <v>299</v>
      </c>
      <c r="K47" s="91"/>
      <c r="L47" s="91"/>
      <c r="M47" s="91"/>
      <c r="N47" s="91"/>
      <c r="O47" s="91"/>
      <c r="P47" s="1"/>
      <c r="Q47" s="1"/>
      <c r="S47"/>
      <c r="T47"/>
      <c r="U47"/>
      <c r="V47"/>
    </row>
    <row r="48" spans="1:22" s="36" customFormat="1" ht="20.25" customHeight="1">
      <c r="A48" s="1"/>
      <c r="B48" s="1"/>
      <c r="C48" s="1"/>
      <c r="D48" s="1"/>
      <c r="E48" s="1"/>
      <c r="F48" s="1"/>
      <c r="G48" s="68"/>
      <c r="H48" s="1"/>
      <c r="I48" s="1"/>
      <c r="J48" s="1"/>
      <c r="K48" s="1"/>
      <c r="L48" s="1"/>
      <c r="M48" s="1"/>
      <c r="N48" s="1"/>
      <c r="O48" s="1"/>
      <c r="P48" s="1"/>
      <c r="Q48" s="1"/>
      <c r="S48"/>
      <c r="T48"/>
      <c r="U48"/>
      <c r="V48"/>
    </row>
    <row r="49" spans="1:22" s="36" customFormat="1" ht="20.25" customHeight="1">
      <c r="A49" s="1"/>
      <c r="B49" s="1"/>
      <c r="C49" s="1"/>
      <c r="D49" s="1"/>
      <c r="E49" s="1"/>
      <c r="F49" s="1"/>
      <c r="G49" s="68"/>
      <c r="H49" s="1"/>
      <c r="I49" s="1"/>
      <c r="J49" s="1"/>
      <c r="K49" s="1"/>
      <c r="L49" s="1"/>
      <c r="M49" s="1"/>
      <c r="N49" s="1"/>
      <c r="O49" s="1"/>
      <c r="P49" s="1"/>
      <c r="Q49" s="1"/>
      <c r="S49"/>
      <c r="T49"/>
      <c r="U49"/>
      <c r="V49"/>
    </row>
    <row r="50" spans="1:22" s="36" customFormat="1" ht="13.5">
      <c r="A50" s="1"/>
      <c r="B50" s="1"/>
      <c r="C50" s="1"/>
      <c r="D50" s="1"/>
      <c r="E50" s="1"/>
      <c r="F50" s="1"/>
      <c r="G50" s="68"/>
      <c r="H50" s="1"/>
      <c r="I50" s="1"/>
      <c r="J50" s="1"/>
      <c r="K50" s="1"/>
      <c r="L50" s="1"/>
      <c r="M50" s="1"/>
      <c r="N50" s="1"/>
      <c r="O50" s="1"/>
      <c r="P50" s="1"/>
      <c r="Q50" s="1"/>
      <c r="S50"/>
      <c r="T50"/>
      <c r="U50"/>
      <c r="V50"/>
    </row>
    <row r="52" spans="17:18" ht="13.5">
      <c r="Q52" s="9"/>
      <c r="R52" s="9"/>
    </row>
    <row r="53" spans="17:18" ht="13.5">
      <c r="Q53" s="9"/>
      <c r="R53" s="9"/>
    </row>
    <row r="54" spans="17:18" ht="13.5">
      <c r="Q54" s="9"/>
      <c r="R54" s="9"/>
    </row>
    <row r="55" spans="17:18" ht="13.5">
      <c r="Q55" s="9"/>
      <c r="R55" s="9"/>
    </row>
    <row r="56" spans="17:18" ht="13.5">
      <c r="Q56" s="9"/>
      <c r="R56" s="9"/>
    </row>
    <row r="57" spans="17:18" ht="13.5">
      <c r="Q57" s="9"/>
      <c r="R57" s="9"/>
    </row>
    <row r="58" spans="17:18" ht="13.5">
      <c r="Q58" s="9"/>
      <c r="R58" s="9"/>
    </row>
    <row r="59" spans="17:18" ht="13.5">
      <c r="Q59" s="9"/>
      <c r="R59" s="9"/>
    </row>
    <row r="60" spans="17:18" ht="13.5">
      <c r="Q60" s="9"/>
      <c r="R60" s="10"/>
    </row>
    <row r="61" spans="17:18" ht="13.5">
      <c r="Q61" s="9"/>
      <c r="R61" s="10"/>
    </row>
    <row r="62" spans="17:18" ht="13.5">
      <c r="Q62" s="9"/>
      <c r="R62" s="9"/>
    </row>
    <row r="63" spans="17:18" ht="13.5">
      <c r="Q63" s="9"/>
      <c r="R63" s="9"/>
    </row>
    <row r="64" spans="17:18" ht="13.5">
      <c r="Q64" s="9"/>
      <c r="R64" s="9"/>
    </row>
    <row r="65" spans="17:18" ht="13.5">
      <c r="Q65" s="9"/>
      <c r="R65" s="9"/>
    </row>
    <row r="66" spans="17:18" ht="13.5">
      <c r="Q66" s="9"/>
      <c r="R66" s="9"/>
    </row>
    <row r="67" spans="17:18" ht="13.5">
      <c r="Q67" s="9"/>
      <c r="R67" s="9"/>
    </row>
    <row r="68" spans="17:18" ht="13.5">
      <c r="Q68" s="9"/>
      <c r="R68" s="9"/>
    </row>
    <row r="69" spans="17:18" ht="13.5">
      <c r="Q69" s="9"/>
      <c r="R69" s="9"/>
    </row>
    <row r="70" spans="17:18" ht="13.5">
      <c r="Q70" s="9"/>
      <c r="R70" s="10"/>
    </row>
    <row r="71" spans="17:18" ht="13.5">
      <c r="Q71" s="9"/>
      <c r="R71" s="10"/>
    </row>
    <row r="72" spans="17:18" ht="13.5">
      <c r="Q72" s="9"/>
      <c r="R72" s="10"/>
    </row>
    <row r="73" spans="17:18" ht="13.5">
      <c r="Q73" s="9"/>
      <c r="R73" s="13"/>
    </row>
    <row r="74" spans="17:18" ht="13.5">
      <c r="Q74" s="14"/>
      <c r="R74" s="13"/>
    </row>
    <row r="75" spans="17:18" ht="13.5">
      <c r="Q75" s="9"/>
      <c r="R75" s="10"/>
    </row>
    <row r="76" spans="17:18" ht="13.5">
      <c r="Q76" s="9"/>
      <c r="R76" s="10"/>
    </row>
    <row r="77" spans="17:18" ht="13.5">
      <c r="Q77" s="9"/>
      <c r="R77" s="9"/>
    </row>
    <row r="78" spans="17:18" ht="13.5">
      <c r="Q78" s="9"/>
      <c r="R78" s="9"/>
    </row>
  </sheetData>
  <sheetProtection/>
  <mergeCells count="21">
    <mergeCell ref="K46:N46"/>
    <mergeCell ref="K47:O47"/>
    <mergeCell ref="S24:V24"/>
    <mergeCell ref="S26:V26"/>
    <mergeCell ref="A42:P42"/>
    <mergeCell ref="K45:O45"/>
    <mergeCell ref="K5:L5"/>
    <mergeCell ref="M5:N5"/>
    <mergeCell ref="S6:V6"/>
    <mergeCell ref="I7:K7"/>
    <mergeCell ref="L7:N7"/>
    <mergeCell ref="O8:O9"/>
    <mergeCell ref="P8:P9"/>
    <mergeCell ref="B2:F2"/>
    <mergeCell ref="K2:L2"/>
    <mergeCell ref="M2:N2"/>
    <mergeCell ref="K3:L3"/>
    <mergeCell ref="M3:N3"/>
    <mergeCell ref="B4:D4"/>
    <mergeCell ref="K4:L4"/>
    <mergeCell ref="M4:N4"/>
  </mergeCells>
  <dataValidations count="23">
    <dataValidation allowBlank="1" showInputMessage="1" showErrorMessage="1" prompt="リレーの１走の選手(①)のみ，ここに５桁(半角数字)で記録を入力してください&#10;&#10;（例）&#10;50秒28　→　05028" imeMode="off" sqref="P10:P40"/>
    <dataValidation type="list" allowBlank="1" showInputMessage="1" showErrorMessage="1" prompt="リストから選んでください" sqref="P3:P5">
      <formula1>審判</formula1>
    </dataValidation>
    <dataValidation type="list" allowBlank="1" showInputMessage="1" showErrorMessage="1" prompt="リストから選んでください" sqref="O3:O5">
      <formula1>種別</formula1>
    </dataValidation>
    <dataValidation allowBlank="1" showInputMessage="1" showErrorMessage="1" prompt="走順に①～⑥を入力&#10;&#10;①を入力した右側の備考欄に５桁（半角数字）でタイムを入力" imeMode="on" sqref="O10:O40"/>
    <dataValidation allowBlank="1" showInputMessage="1" showErrorMessage="1" prompt="「性」と「名」の間は，全角スペース&#10;(下記の例のように，全角５・６マスで入力)&#10;&#10;名前は，&#10;岡山○太郎&#10;岡山○○太&#10;岡○○太郎&#10;岡○○○山&#10;岡山朝日太郎&#10;などのように入力（○は全角スペース）" imeMode="hiragana" sqref="C10:C40"/>
    <dataValidation type="textLength" operator="equal" allowBlank="1" showInputMessage="1" showErrorMessage="1" prompt="種目コードを参照するか，右枠の種目コードを参照しながら入力してください。&#10;&#10;（注）&#10;学年別の入力に気をつけてください。&#10;（男女100m，男女1500m）" imeMode="off" sqref="I10:I40 L10:L40">
      <formula1>5</formula1>
    </dataValidation>
    <dataValidation allowBlank="1" showInputMessage="1" showErrorMessage="1" prompt="確認等で，連絡をする場合があります" sqref="K47:O47"/>
    <dataValidation allowBlank="1" showInputMessage="1" showErrorMessage="1" prompt="ここは入力不要&#10;&#10;種目コードが正しく入力されると，自動的に反映されます" imeMode="on" sqref="J10:J40 M10:M40"/>
    <dataValidation allowBlank="1" showInputMessage="1" showErrorMessage="1" prompt="下記の&#10;「性別」&#10;を入力すると，自動的に集計されます。" imeMode="off" sqref="I4:I5"/>
    <dataValidation allowBlank="1" showInputMessage="1" showErrorMessage="1" prompt="下記の&#10;「学校コード」&#10;を入力すると，自動的に入力されます" sqref="B1"/>
    <dataValidation type="textLength" allowBlank="1" showInputMessage="1" showErrorMessage="1" prompt="ここは&#10;入力不要" errorTitle="ＤＢコードの入力エラー" error="ＤＢコードは９桁です。&#10;(枝番なしは６桁)" imeMode="off" sqref="A10">
      <formula1>6</formula1>
      <formula2>9</formula2>
    </dataValidation>
    <dataValidation type="textLength" allowBlank="1" showInputMessage="1" showErrorMessage="1" prompt="ここは&#10;記入不要" errorTitle="ＤＢコードの入力エラー" error="ＤＢコードは９桁です。&#10;(枝番なしは６桁)" imeMode="off" sqref="A11:A40">
      <formula1>6</formula1>
      <formula2>9</formula2>
    </dataValidation>
    <dataValidation allowBlank="1" showInputMessage="1" showErrorMessage="1" prompt="下記の&#10;「学校コード」&#10;を入力すると，自動的に入力されます" imeMode="hiragana" sqref="B4:D4"/>
    <dataValidation allowBlank="1" showInputMessage="1" showErrorMessage="1" prompt="「性」と「名」の間は，    &#10;半角スペース&#10;(上の例を参考に)" imeMode="halfKatakana" sqref="B10:B40"/>
    <dataValidation allowBlank="1" showInputMessage="1" showErrorMessage="1" prompt="トラック種目　　 　→　　７桁&#10;フィールド種目　　→　　５桁&#10;&#10;で入力" imeMode="off" sqref="K10:K40 N10:N40"/>
    <dataValidation type="textLength" operator="equal" allowBlank="1" showInputMessage="1" showErrorMessage="1" prompt="男子は「1」&#10;女子は「2」&#10;&#10;を入力" errorTitle="性別の入力エラー" error="性別は１桁です。" imeMode="off" sqref="E10:E40">
      <formula1>1</formula1>
    </dataValidation>
    <dataValidation type="textLength" operator="equal" allowBlank="1" showInputMessage="1" showErrorMessage="1" prompt="「33」&#10;を入力" errorTitle="県の入力エラー" error="県コードは「33」です。" imeMode="off" sqref="F10:F40">
      <formula1>2</formula1>
    </dataValidation>
    <dataValidation type="textLength" operator="lessThanOrEqual" allowBlank="1" showInputMessage="1" showErrorMessage="1" errorTitle="ナンバーカードの入力エラー" error="ナンバーカードは４桁です。" imeMode="off" sqref="H10:H40">
      <formula1>4</formula1>
    </dataValidation>
    <dataValidation type="textLength" operator="equal" allowBlank="1" showInputMessage="1" showErrorMessage="1" errorTitle="学年の入力エラー" error="学年は１桁です。" imeMode="off" sqref="D10:D40">
      <formula1>1</formula1>
    </dataValidation>
    <dataValidation allowBlank="1" showInputMessage="1" showErrorMessage="1" imeMode="on" sqref="J8 M8"/>
    <dataValidation allowBlank="1" showInputMessage="1" showErrorMessage="1" imeMode="off" sqref="A7:I9 A1:A2 C3 A4 G1:G2 I3 D1:F1 H1:P1 F4:H5 BD4:BO5 BD6:BQ6 S2:V5 Q4:R78 V23 BD7:BN40 W4:AV6 W23:Y36 AD24:AG40 AC7:AC40 AH7:AV40 Z24:AB40 S7:V19 M9:N9 T20:U20 J9:K9 L7:L9 T27:U29 T21 S26:S29 U22 O7:P8"/>
    <dataValidation allowBlank="1" showInputMessage="1" showErrorMessage="1" imeMode="hiragana" sqref="B2:F2"/>
    <dataValidation type="textLength" operator="equal" allowBlank="1" showInputMessage="1" showErrorMessage="1" prompt="6桁の数字&#10;335＋チーム番号(3桁)&#10;※学校コードシート参照&#10;でお願いします。" errorTitle="学校コードの入力エラー" error="学校コードは６桁です。" imeMode="off" sqref="G10:G40">
      <formula1>6</formula1>
    </dataValidation>
  </dataValidations>
  <printOptions horizontalCentered="1"/>
  <pageMargins left="0.6299212598425197" right="0.4724409448818898" top="0.1968503937007874" bottom="0.1968503937007874" header="0.3937007874015748" footer="0.35433070866141736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875" style="32" bestFit="1" customWidth="1"/>
    <col min="2" max="2" width="31.75390625" style="0" bestFit="1" customWidth="1"/>
  </cols>
  <sheetData>
    <row r="1" spans="1:3" ht="13.5">
      <c r="A1" s="32" t="s">
        <v>246</v>
      </c>
      <c r="B1" s="32" t="s">
        <v>247</v>
      </c>
      <c r="C1" s="114" t="s">
        <v>346</v>
      </c>
    </row>
    <row r="2" spans="1:3" ht="13.5">
      <c r="A2" s="32">
        <v>335001</v>
      </c>
      <c r="B2" t="s">
        <v>52</v>
      </c>
      <c r="C2" t="s">
        <v>347</v>
      </c>
    </row>
    <row r="3" spans="1:3" ht="13.5">
      <c r="A3" s="32">
        <v>335002</v>
      </c>
      <c r="B3" t="s">
        <v>53</v>
      </c>
      <c r="C3" t="s">
        <v>348</v>
      </c>
    </row>
    <row r="4" spans="1:3" ht="13.5">
      <c r="A4" s="32">
        <v>335003</v>
      </c>
      <c r="B4" t="s">
        <v>54</v>
      </c>
      <c r="C4" t="s">
        <v>349</v>
      </c>
    </row>
    <row r="5" spans="1:3" ht="13.5">
      <c r="A5" s="32">
        <v>335004</v>
      </c>
      <c r="B5" t="s">
        <v>55</v>
      </c>
      <c r="C5" t="s">
        <v>350</v>
      </c>
    </row>
    <row r="6" spans="1:3" ht="13.5">
      <c r="A6" s="32">
        <v>335005</v>
      </c>
      <c r="B6" t="s">
        <v>56</v>
      </c>
      <c r="C6" t="s">
        <v>351</v>
      </c>
    </row>
    <row r="7" spans="1:3" ht="13.5">
      <c r="A7" s="32">
        <v>335006</v>
      </c>
      <c r="B7" t="s">
        <v>57</v>
      </c>
      <c r="C7" t="s">
        <v>352</v>
      </c>
    </row>
    <row r="8" spans="1:3" ht="13.5">
      <c r="A8" s="32">
        <v>335007</v>
      </c>
      <c r="B8" t="s">
        <v>58</v>
      </c>
      <c r="C8" t="s">
        <v>353</v>
      </c>
    </row>
    <row r="9" spans="1:3" ht="13.5">
      <c r="A9" s="32">
        <v>335008</v>
      </c>
      <c r="B9" t="s">
        <v>59</v>
      </c>
      <c r="C9" t="s">
        <v>354</v>
      </c>
    </row>
    <row r="10" spans="1:3" ht="13.5">
      <c r="A10" s="32">
        <v>335009</v>
      </c>
      <c r="B10" t="s">
        <v>60</v>
      </c>
      <c r="C10" t="s">
        <v>355</v>
      </c>
    </row>
    <row r="11" spans="1:3" ht="13.5">
      <c r="A11" s="32">
        <v>335010</v>
      </c>
      <c r="B11" t="s">
        <v>61</v>
      </c>
      <c r="C11" t="s">
        <v>356</v>
      </c>
    </row>
    <row r="12" spans="1:3" ht="13.5">
      <c r="A12" s="32">
        <v>335011</v>
      </c>
      <c r="B12" t="s">
        <v>62</v>
      </c>
      <c r="C12" t="s">
        <v>357</v>
      </c>
    </row>
    <row r="13" spans="1:3" ht="13.5">
      <c r="A13" s="32">
        <v>335012</v>
      </c>
      <c r="B13" t="s">
        <v>63</v>
      </c>
      <c r="C13" t="s">
        <v>358</v>
      </c>
    </row>
    <row r="14" spans="1:3" ht="13.5">
      <c r="A14" s="32">
        <v>335013</v>
      </c>
      <c r="B14" t="s">
        <v>64</v>
      </c>
      <c r="C14" t="s">
        <v>359</v>
      </c>
    </row>
    <row r="15" spans="1:3" ht="13.5">
      <c r="A15" s="32">
        <v>335014</v>
      </c>
      <c r="B15" t="s">
        <v>65</v>
      </c>
      <c r="C15" t="s">
        <v>360</v>
      </c>
    </row>
    <row r="16" spans="1:3" ht="13.5">
      <c r="A16" s="32">
        <v>335015</v>
      </c>
      <c r="B16" t="s">
        <v>66</v>
      </c>
      <c r="C16" t="s">
        <v>361</v>
      </c>
    </row>
    <row r="17" spans="1:3" ht="13.5">
      <c r="A17" s="32">
        <v>335016</v>
      </c>
      <c r="B17" t="s">
        <v>67</v>
      </c>
      <c r="C17" t="s">
        <v>362</v>
      </c>
    </row>
    <row r="18" spans="1:3" ht="13.5">
      <c r="A18" s="32">
        <v>335017</v>
      </c>
      <c r="B18" t="s">
        <v>68</v>
      </c>
      <c r="C18" t="s">
        <v>363</v>
      </c>
    </row>
    <row r="19" spans="1:3" ht="13.5">
      <c r="A19" s="32">
        <v>335018</v>
      </c>
      <c r="B19" t="s">
        <v>69</v>
      </c>
      <c r="C19" t="s">
        <v>364</v>
      </c>
    </row>
    <row r="20" spans="1:3" ht="13.5">
      <c r="A20" s="32">
        <v>335019</v>
      </c>
      <c r="B20" t="s">
        <v>70</v>
      </c>
      <c r="C20" t="s">
        <v>365</v>
      </c>
    </row>
    <row r="21" spans="1:3" ht="13.5">
      <c r="A21" s="32">
        <v>335020</v>
      </c>
      <c r="B21" t="s">
        <v>71</v>
      </c>
      <c r="C21" t="s">
        <v>366</v>
      </c>
    </row>
    <row r="22" spans="1:3" ht="13.5">
      <c r="A22" s="32">
        <v>335021</v>
      </c>
      <c r="B22" t="s">
        <v>72</v>
      </c>
      <c r="C22" t="s">
        <v>367</v>
      </c>
    </row>
    <row r="23" spans="1:3" ht="13.5">
      <c r="A23" s="32">
        <v>335022</v>
      </c>
      <c r="B23" t="s">
        <v>73</v>
      </c>
      <c r="C23" t="s">
        <v>368</v>
      </c>
    </row>
    <row r="24" spans="1:3" ht="13.5">
      <c r="A24" s="32">
        <v>335023</v>
      </c>
      <c r="B24" t="s">
        <v>74</v>
      </c>
      <c r="C24" t="s">
        <v>369</v>
      </c>
    </row>
    <row r="25" spans="1:3" ht="13.5">
      <c r="A25" s="32">
        <v>335024</v>
      </c>
      <c r="B25" t="s">
        <v>75</v>
      </c>
      <c r="C25" t="s">
        <v>370</v>
      </c>
    </row>
    <row r="26" spans="1:3" ht="13.5">
      <c r="A26" s="32">
        <v>335025</v>
      </c>
      <c r="B26" t="s">
        <v>76</v>
      </c>
      <c r="C26" t="s">
        <v>371</v>
      </c>
    </row>
    <row r="27" spans="1:3" ht="13.5">
      <c r="A27" s="32">
        <v>335026</v>
      </c>
      <c r="B27" t="s">
        <v>77</v>
      </c>
      <c r="C27" t="s">
        <v>372</v>
      </c>
    </row>
    <row r="28" spans="1:3" ht="13.5">
      <c r="A28" s="32">
        <v>335027</v>
      </c>
      <c r="B28" t="s">
        <v>78</v>
      </c>
      <c r="C28" t="s">
        <v>373</v>
      </c>
    </row>
    <row r="29" spans="1:3" ht="13.5">
      <c r="A29" s="32">
        <v>335028</v>
      </c>
      <c r="B29" t="s">
        <v>79</v>
      </c>
      <c r="C29" t="s">
        <v>374</v>
      </c>
    </row>
    <row r="30" spans="1:3" ht="13.5">
      <c r="A30" s="32">
        <v>335029</v>
      </c>
      <c r="B30" t="s">
        <v>80</v>
      </c>
      <c r="C30" t="s">
        <v>375</v>
      </c>
    </row>
    <row r="31" spans="1:3" ht="13.5">
      <c r="A31" s="32">
        <v>335030</v>
      </c>
      <c r="B31" t="s">
        <v>81</v>
      </c>
      <c r="C31" t="s">
        <v>376</v>
      </c>
    </row>
    <row r="32" spans="1:3" ht="13.5">
      <c r="A32" s="32">
        <v>335031</v>
      </c>
      <c r="B32" t="s">
        <v>82</v>
      </c>
      <c r="C32" t="s">
        <v>377</v>
      </c>
    </row>
    <row r="33" spans="1:3" ht="13.5">
      <c r="A33" s="32">
        <v>335032</v>
      </c>
      <c r="B33" t="s">
        <v>83</v>
      </c>
      <c r="C33" t="s">
        <v>378</v>
      </c>
    </row>
    <row r="34" spans="1:3" ht="13.5">
      <c r="A34" s="32">
        <v>335033</v>
      </c>
      <c r="B34" t="s">
        <v>323</v>
      </c>
      <c r="C34" t="s">
        <v>379</v>
      </c>
    </row>
    <row r="35" spans="1:3" ht="13.5">
      <c r="A35" s="32">
        <v>335034</v>
      </c>
      <c r="B35" t="s">
        <v>84</v>
      </c>
      <c r="C35" t="s">
        <v>380</v>
      </c>
    </row>
    <row r="36" spans="1:3" ht="13.5">
      <c r="A36" s="32">
        <v>335035</v>
      </c>
      <c r="B36" t="s">
        <v>85</v>
      </c>
      <c r="C36" t="s">
        <v>381</v>
      </c>
    </row>
    <row r="37" spans="1:3" ht="13.5">
      <c r="A37" s="32">
        <v>335036</v>
      </c>
      <c r="B37" t="s">
        <v>86</v>
      </c>
      <c r="C37" t="s">
        <v>382</v>
      </c>
    </row>
    <row r="38" spans="1:3" ht="13.5">
      <c r="A38" s="32">
        <v>335037</v>
      </c>
      <c r="B38" t="s">
        <v>87</v>
      </c>
      <c r="C38" t="s">
        <v>383</v>
      </c>
    </row>
    <row r="39" spans="1:3" ht="13.5">
      <c r="A39" s="32">
        <v>335038</v>
      </c>
      <c r="B39" t="s">
        <v>88</v>
      </c>
      <c r="C39" t="s">
        <v>384</v>
      </c>
    </row>
    <row r="40" spans="1:3" ht="13.5">
      <c r="A40" s="32">
        <v>335039</v>
      </c>
      <c r="B40" t="s">
        <v>89</v>
      </c>
      <c r="C40" t="s">
        <v>385</v>
      </c>
    </row>
    <row r="41" spans="1:3" ht="13.5">
      <c r="A41" s="32">
        <v>335040</v>
      </c>
      <c r="B41" t="s">
        <v>90</v>
      </c>
      <c r="C41" t="s">
        <v>386</v>
      </c>
    </row>
    <row r="42" spans="1:3" ht="13.5">
      <c r="A42" s="32">
        <v>335041</v>
      </c>
      <c r="B42" t="s">
        <v>91</v>
      </c>
      <c r="C42" t="s">
        <v>387</v>
      </c>
    </row>
    <row r="43" spans="1:3" ht="13.5">
      <c r="A43" s="32">
        <v>335042</v>
      </c>
      <c r="B43" t="s">
        <v>92</v>
      </c>
      <c r="C43" t="s">
        <v>388</v>
      </c>
    </row>
    <row r="44" spans="1:3" ht="13.5">
      <c r="A44" s="32">
        <v>335043</v>
      </c>
      <c r="B44" t="s">
        <v>93</v>
      </c>
      <c r="C44" t="s">
        <v>389</v>
      </c>
    </row>
    <row r="45" spans="1:3" ht="13.5">
      <c r="A45" s="32">
        <v>335044</v>
      </c>
      <c r="B45" t="s">
        <v>94</v>
      </c>
      <c r="C45" t="s">
        <v>390</v>
      </c>
    </row>
    <row r="46" spans="1:3" ht="13.5">
      <c r="A46" s="32">
        <v>335045</v>
      </c>
      <c r="B46" t="s">
        <v>95</v>
      </c>
      <c r="C46" t="s">
        <v>391</v>
      </c>
    </row>
    <row r="47" spans="1:3" ht="13.5">
      <c r="A47" s="32">
        <v>335046</v>
      </c>
      <c r="B47" t="s">
        <v>96</v>
      </c>
      <c r="C47" t="s">
        <v>392</v>
      </c>
    </row>
    <row r="48" spans="1:3" ht="13.5">
      <c r="A48" s="32">
        <v>335047</v>
      </c>
      <c r="B48" t="s">
        <v>97</v>
      </c>
      <c r="C48" t="s">
        <v>393</v>
      </c>
    </row>
    <row r="49" spans="1:3" ht="13.5">
      <c r="A49" s="32">
        <v>335048</v>
      </c>
      <c r="B49" t="s">
        <v>98</v>
      </c>
      <c r="C49" t="s">
        <v>394</v>
      </c>
    </row>
    <row r="50" spans="1:3" ht="13.5">
      <c r="A50" s="32">
        <v>335049</v>
      </c>
      <c r="B50" t="s">
        <v>99</v>
      </c>
      <c r="C50" t="s">
        <v>395</v>
      </c>
    </row>
    <row r="51" spans="1:3" ht="13.5">
      <c r="A51" s="32">
        <v>335050</v>
      </c>
      <c r="B51" t="s">
        <v>100</v>
      </c>
      <c r="C51" t="s">
        <v>396</v>
      </c>
    </row>
    <row r="52" spans="1:3" ht="13.5">
      <c r="A52" s="32">
        <v>335051</v>
      </c>
      <c r="B52" t="s">
        <v>101</v>
      </c>
      <c r="C52" t="s">
        <v>397</v>
      </c>
    </row>
    <row r="53" spans="1:3" ht="13.5">
      <c r="A53" s="32">
        <v>335052</v>
      </c>
      <c r="B53" t="s">
        <v>102</v>
      </c>
      <c r="C53" t="s">
        <v>398</v>
      </c>
    </row>
    <row r="54" spans="1:3" ht="13.5">
      <c r="A54" s="32">
        <v>335053</v>
      </c>
      <c r="B54" t="s">
        <v>103</v>
      </c>
      <c r="C54" t="s">
        <v>399</v>
      </c>
    </row>
    <row r="55" spans="1:3" ht="13.5">
      <c r="A55" s="32">
        <v>335054</v>
      </c>
      <c r="B55" t="s">
        <v>104</v>
      </c>
      <c r="C55" t="s">
        <v>400</v>
      </c>
    </row>
    <row r="56" spans="1:3" ht="13.5">
      <c r="A56" s="32">
        <v>335055</v>
      </c>
      <c r="B56" t="s">
        <v>105</v>
      </c>
      <c r="C56" t="s">
        <v>401</v>
      </c>
    </row>
    <row r="57" spans="1:3" ht="13.5">
      <c r="A57" s="32">
        <v>335056</v>
      </c>
      <c r="B57" t="s">
        <v>106</v>
      </c>
      <c r="C57" t="s">
        <v>402</v>
      </c>
    </row>
    <row r="58" spans="1:3" ht="13.5">
      <c r="A58" s="32">
        <v>335057</v>
      </c>
      <c r="B58" t="s">
        <v>107</v>
      </c>
      <c r="C58" t="s">
        <v>403</v>
      </c>
    </row>
    <row r="59" spans="1:3" ht="13.5">
      <c r="A59" s="32">
        <v>335058</v>
      </c>
      <c r="B59" t="s">
        <v>108</v>
      </c>
      <c r="C59" t="s">
        <v>404</v>
      </c>
    </row>
    <row r="60" spans="1:3" ht="13.5">
      <c r="A60" s="32">
        <v>335059</v>
      </c>
      <c r="B60" t="s">
        <v>109</v>
      </c>
      <c r="C60" t="s">
        <v>405</v>
      </c>
    </row>
    <row r="61" spans="1:3" ht="13.5">
      <c r="A61" s="32">
        <v>335060</v>
      </c>
      <c r="B61" t="s">
        <v>110</v>
      </c>
      <c r="C61" t="s">
        <v>406</v>
      </c>
    </row>
    <row r="62" spans="1:3" ht="13.5">
      <c r="A62" s="32">
        <v>335061</v>
      </c>
      <c r="B62" t="s">
        <v>111</v>
      </c>
      <c r="C62" t="s">
        <v>407</v>
      </c>
    </row>
    <row r="63" spans="1:3" ht="13.5">
      <c r="A63" s="32">
        <v>335062</v>
      </c>
      <c r="B63" t="s">
        <v>112</v>
      </c>
      <c r="C63" t="s">
        <v>408</v>
      </c>
    </row>
    <row r="64" spans="1:3" ht="13.5">
      <c r="A64" s="32">
        <v>335063</v>
      </c>
      <c r="B64" t="s">
        <v>113</v>
      </c>
      <c r="C64" t="s">
        <v>409</v>
      </c>
    </row>
    <row r="65" spans="1:3" ht="13.5">
      <c r="A65" s="32">
        <v>335064</v>
      </c>
      <c r="B65" t="s">
        <v>114</v>
      </c>
      <c r="C65" t="s">
        <v>410</v>
      </c>
    </row>
    <row r="66" spans="1:3" ht="13.5">
      <c r="A66" s="32">
        <v>335065</v>
      </c>
      <c r="B66" t="s">
        <v>115</v>
      </c>
      <c r="C66" t="s">
        <v>411</v>
      </c>
    </row>
    <row r="67" spans="1:3" ht="13.5">
      <c r="A67" s="32">
        <v>335066</v>
      </c>
      <c r="B67" t="s">
        <v>116</v>
      </c>
      <c r="C67" t="s">
        <v>412</v>
      </c>
    </row>
    <row r="68" spans="1:3" ht="13.5">
      <c r="A68" s="32">
        <v>335067</v>
      </c>
      <c r="B68" t="s">
        <v>117</v>
      </c>
      <c r="C68" t="s">
        <v>413</v>
      </c>
    </row>
    <row r="69" spans="1:3" ht="13.5">
      <c r="A69" s="32">
        <v>335068</v>
      </c>
      <c r="B69" t="s">
        <v>118</v>
      </c>
      <c r="C69" t="s">
        <v>414</v>
      </c>
    </row>
    <row r="70" spans="1:3" ht="13.5">
      <c r="A70" s="32">
        <v>335069</v>
      </c>
      <c r="B70" t="s">
        <v>119</v>
      </c>
      <c r="C70" t="s">
        <v>415</v>
      </c>
    </row>
    <row r="71" spans="1:3" ht="13.5">
      <c r="A71" s="32">
        <v>335070</v>
      </c>
      <c r="B71" t="s">
        <v>120</v>
      </c>
      <c r="C71" t="s">
        <v>416</v>
      </c>
    </row>
    <row r="72" spans="1:3" ht="13.5">
      <c r="A72" s="32">
        <v>335071</v>
      </c>
      <c r="B72" t="s">
        <v>121</v>
      </c>
      <c r="C72" t="s">
        <v>417</v>
      </c>
    </row>
    <row r="73" spans="1:3" ht="13.5">
      <c r="A73" s="32">
        <v>335072</v>
      </c>
      <c r="B73" t="s">
        <v>122</v>
      </c>
      <c r="C73" t="s">
        <v>418</v>
      </c>
    </row>
    <row r="74" spans="1:3" ht="13.5">
      <c r="A74" s="32">
        <v>335073</v>
      </c>
      <c r="B74" t="s">
        <v>123</v>
      </c>
      <c r="C74" t="s">
        <v>419</v>
      </c>
    </row>
    <row r="75" spans="1:3" ht="13.5">
      <c r="A75" s="32">
        <v>335074</v>
      </c>
      <c r="B75" t="s">
        <v>124</v>
      </c>
      <c r="C75" t="s">
        <v>420</v>
      </c>
    </row>
    <row r="76" spans="1:3" ht="13.5">
      <c r="A76" s="32">
        <v>335075</v>
      </c>
      <c r="B76" t="s">
        <v>125</v>
      </c>
      <c r="C76" t="s">
        <v>421</v>
      </c>
    </row>
    <row r="77" spans="1:3" ht="13.5">
      <c r="A77" s="32">
        <v>335076</v>
      </c>
      <c r="B77" t="s">
        <v>126</v>
      </c>
      <c r="C77" t="s">
        <v>422</v>
      </c>
    </row>
    <row r="78" spans="1:3" ht="13.5">
      <c r="A78" s="32">
        <v>335077</v>
      </c>
      <c r="B78" t="s">
        <v>127</v>
      </c>
      <c r="C78" t="s">
        <v>423</v>
      </c>
    </row>
    <row r="79" spans="1:3" ht="13.5">
      <c r="A79" s="32">
        <v>335078</v>
      </c>
      <c r="B79" t="s">
        <v>128</v>
      </c>
      <c r="C79" t="s">
        <v>424</v>
      </c>
    </row>
    <row r="80" spans="1:3" ht="13.5">
      <c r="A80" s="32">
        <v>335079</v>
      </c>
      <c r="B80" t="s">
        <v>129</v>
      </c>
      <c r="C80" t="s">
        <v>425</v>
      </c>
    </row>
    <row r="81" spans="1:3" ht="13.5">
      <c r="A81" s="32">
        <v>335080</v>
      </c>
      <c r="B81" t="s">
        <v>130</v>
      </c>
      <c r="C81" t="s">
        <v>426</v>
      </c>
    </row>
    <row r="82" spans="1:3" ht="13.5">
      <c r="A82" s="32">
        <v>335081</v>
      </c>
      <c r="B82" t="s">
        <v>131</v>
      </c>
      <c r="C82" t="s">
        <v>427</v>
      </c>
    </row>
    <row r="83" spans="1:3" ht="13.5">
      <c r="A83" s="32">
        <v>335082</v>
      </c>
      <c r="B83" t="s">
        <v>132</v>
      </c>
      <c r="C83" t="s">
        <v>428</v>
      </c>
    </row>
    <row r="84" spans="1:3" ht="13.5">
      <c r="A84" s="32">
        <v>335083</v>
      </c>
      <c r="B84" t="s">
        <v>133</v>
      </c>
      <c r="C84" t="s">
        <v>429</v>
      </c>
    </row>
    <row r="85" spans="1:3" ht="13.5">
      <c r="A85" s="32">
        <v>335084</v>
      </c>
      <c r="B85" t="s">
        <v>134</v>
      </c>
      <c r="C85" t="s">
        <v>430</v>
      </c>
    </row>
    <row r="86" spans="1:3" ht="13.5">
      <c r="A86" s="32">
        <v>335085</v>
      </c>
      <c r="B86" t="s">
        <v>135</v>
      </c>
      <c r="C86" t="s">
        <v>431</v>
      </c>
    </row>
    <row r="87" spans="1:3" ht="13.5">
      <c r="A87" s="32">
        <v>335086</v>
      </c>
      <c r="B87" t="s">
        <v>136</v>
      </c>
      <c r="C87" t="s">
        <v>432</v>
      </c>
    </row>
    <row r="88" spans="1:3" ht="13.5">
      <c r="A88" s="32">
        <v>335087</v>
      </c>
      <c r="B88" t="s">
        <v>137</v>
      </c>
      <c r="C88" t="s">
        <v>433</v>
      </c>
    </row>
    <row r="89" spans="1:3" ht="13.5">
      <c r="A89" s="32">
        <v>335088</v>
      </c>
      <c r="B89" t="s">
        <v>138</v>
      </c>
      <c r="C89" t="s">
        <v>434</v>
      </c>
    </row>
    <row r="90" spans="1:3" ht="13.5">
      <c r="A90" s="32">
        <v>335089</v>
      </c>
      <c r="B90" t="s">
        <v>139</v>
      </c>
      <c r="C90" t="s">
        <v>435</v>
      </c>
    </row>
    <row r="91" spans="1:3" ht="13.5">
      <c r="A91" s="32">
        <v>335090</v>
      </c>
      <c r="B91" t="s">
        <v>140</v>
      </c>
      <c r="C91" t="s">
        <v>436</v>
      </c>
    </row>
    <row r="92" spans="1:3" ht="13.5">
      <c r="A92" s="32">
        <v>335091</v>
      </c>
      <c r="B92" t="s">
        <v>141</v>
      </c>
      <c r="C92" t="s">
        <v>437</v>
      </c>
    </row>
    <row r="93" spans="1:3" ht="13.5">
      <c r="A93" s="32">
        <v>335092</v>
      </c>
      <c r="B93" t="s">
        <v>142</v>
      </c>
      <c r="C93" t="s">
        <v>438</v>
      </c>
    </row>
    <row r="94" spans="1:3" ht="13.5">
      <c r="A94" s="32">
        <v>335093</v>
      </c>
      <c r="B94" t="s">
        <v>143</v>
      </c>
      <c r="C94" t="s">
        <v>439</v>
      </c>
    </row>
    <row r="95" spans="1:3" ht="13.5">
      <c r="A95" s="32">
        <v>335094</v>
      </c>
      <c r="B95" t="s">
        <v>144</v>
      </c>
      <c r="C95" t="s">
        <v>440</v>
      </c>
    </row>
    <row r="96" spans="1:3" ht="13.5">
      <c r="A96" s="32">
        <v>335095</v>
      </c>
      <c r="B96" t="s">
        <v>145</v>
      </c>
      <c r="C96" t="s">
        <v>441</v>
      </c>
    </row>
    <row r="97" spans="1:3" ht="13.5">
      <c r="A97" s="32">
        <v>335096</v>
      </c>
      <c r="B97" t="s">
        <v>146</v>
      </c>
      <c r="C97" t="s">
        <v>442</v>
      </c>
    </row>
    <row r="98" spans="1:3" ht="13.5">
      <c r="A98" s="32">
        <v>335097</v>
      </c>
      <c r="B98" t="s">
        <v>147</v>
      </c>
      <c r="C98" t="s">
        <v>443</v>
      </c>
    </row>
    <row r="99" spans="1:3" ht="13.5">
      <c r="A99" s="32">
        <v>335098</v>
      </c>
      <c r="B99" t="s">
        <v>148</v>
      </c>
      <c r="C99" t="s">
        <v>444</v>
      </c>
    </row>
    <row r="100" spans="1:3" ht="13.5">
      <c r="A100" s="32">
        <v>335099</v>
      </c>
      <c r="B100" t="s">
        <v>149</v>
      </c>
      <c r="C100" t="s">
        <v>445</v>
      </c>
    </row>
    <row r="101" spans="1:3" ht="13.5">
      <c r="A101" s="32">
        <v>335100</v>
      </c>
      <c r="B101" t="s">
        <v>150</v>
      </c>
      <c r="C101" t="s">
        <v>446</v>
      </c>
    </row>
    <row r="102" spans="1:3" ht="13.5">
      <c r="A102" s="32">
        <v>335101</v>
      </c>
      <c r="B102" t="s">
        <v>151</v>
      </c>
      <c r="C102" t="s">
        <v>447</v>
      </c>
    </row>
    <row r="103" spans="1:3" ht="13.5">
      <c r="A103" s="32">
        <v>335102</v>
      </c>
      <c r="B103" t="s">
        <v>152</v>
      </c>
      <c r="C103" t="s">
        <v>448</v>
      </c>
    </row>
    <row r="104" spans="1:3" ht="13.5">
      <c r="A104" s="32">
        <v>335103</v>
      </c>
      <c r="B104" t="s">
        <v>153</v>
      </c>
      <c r="C104" t="s">
        <v>449</v>
      </c>
    </row>
    <row r="105" spans="1:3" ht="13.5">
      <c r="A105" s="32">
        <v>335104</v>
      </c>
      <c r="B105" t="s">
        <v>154</v>
      </c>
      <c r="C105" t="s">
        <v>450</v>
      </c>
    </row>
    <row r="106" spans="1:3" ht="13.5">
      <c r="A106" s="32">
        <v>335105</v>
      </c>
      <c r="B106" t="s">
        <v>155</v>
      </c>
      <c r="C106" t="s">
        <v>451</v>
      </c>
    </row>
    <row r="107" spans="1:3" ht="13.5">
      <c r="A107" s="32">
        <v>335106</v>
      </c>
      <c r="B107" t="s">
        <v>156</v>
      </c>
      <c r="C107" t="s">
        <v>452</v>
      </c>
    </row>
    <row r="108" spans="1:3" ht="13.5">
      <c r="A108" s="32">
        <v>335107</v>
      </c>
      <c r="B108" t="s">
        <v>157</v>
      </c>
      <c r="C108" t="s">
        <v>453</v>
      </c>
    </row>
    <row r="109" spans="1:3" ht="13.5">
      <c r="A109" s="32">
        <v>335108</v>
      </c>
      <c r="B109" t="s">
        <v>158</v>
      </c>
      <c r="C109" t="s">
        <v>454</v>
      </c>
    </row>
    <row r="110" spans="1:3" ht="13.5">
      <c r="A110" s="32">
        <v>335109</v>
      </c>
      <c r="B110" t="s">
        <v>159</v>
      </c>
      <c r="C110" t="s">
        <v>455</v>
      </c>
    </row>
    <row r="111" spans="1:3" ht="13.5">
      <c r="A111" s="32">
        <v>335110</v>
      </c>
      <c r="B111" t="s">
        <v>160</v>
      </c>
      <c r="C111" t="s">
        <v>456</v>
      </c>
    </row>
    <row r="112" spans="1:3" ht="13.5">
      <c r="A112" s="32">
        <v>335111</v>
      </c>
      <c r="B112" t="s">
        <v>161</v>
      </c>
      <c r="C112" t="s">
        <v>457</v>
      </c>
    </row>
    <row r="113" spans="1:3" ht="13.5">
      <c r="A113" s="32">
        <v>335112</v>
      </c>
      <c r="B113" t="s">
        <v>162</v>
      </c>
      <c r="C113" t="s">
        <v>458</v>
      </c>
    </row>
    <row r="114" spans="1:3" ht="13.5">
      <c r="A114" s="32">
        <v>335113</v>
      </c>
      <c r="B114" t="s">
        <v>163</v>
      </c>
      <c r="C114" t="s">
        <v>459</v>
      </c>
    </row>
    <row r="115" spans="1:3" ht="13.5">
      <c r="A115" s="32">
        <v>335114</v>
      </c>
      <c r="B115" t="s">
        <v>164</v>
      </c>
      <c r="C115" t="s">
        <v>460</v>
      </c>
    </row>
    <row r="116" spans="1:3" ht="13.5">
      <c r="A116" s="32">
        <v>335115</v>
      </c>
      <c r="B116" t="s">
        <v>165</v>
      </c>
      <c r="C116" t="s">
        <v>461</v>
      </c>
    </row>
    <row r="117" spans="1:3" ht="13.5">
      <c r="A117" s="32">
        <v>335116</v>
      </c>
      <c r="B117" t="s">
        <v>166</v>
      </c>
      <c r="C117" t="s">
        <v>462</v>
      </c>
    </row>
    <row r="118" spans="1:3" ht="13.5">
      <c r="A118" s="32">
        <v>335117</v>
      </c>
      <c r="B118" t="s">
        <v>167</v>
      </c>
      <c r="C118" t="s">
        <v>463</v>
      </c>
    </row>
    <row r="119" spans="1:3" ht="13.5">
      <c r="A119" s="32">
        <v>335118</v>
      </c>
      <c r="B119" t="s">
        <v>168</v>
      </c>
      <c r="C119" t="s">
        <v>464</v>
      </c>
    </row>
    <row r="120" spans="1:3" ht="13.5">
      <c r="A120" s="32">
        <v>335119</v>
      </c>
      <c r="B120" t="s">
        <v>169</v>
      </c>
      <c r="C120" t="s">
        <v>465</v>
      </c>
    </row>
    <row r="121" spans="1:3" ht="13.5">
      <c r="A121" s="32">
        <v>335120</v>
      </c>
      <c r="B121" t="s">
        <v>170</v>
      </c>
      <c r="C121" t="s">
        <v>466</v>
      </c>
    </row>
    <row r="122" spans="1:3" ht="13.5">
      <c r="A122" s="32">
        <v>335121</v>
      </c>
      <c r="B122" t="s">
        <v>171</v>
      </c>
      <c r="C122" t="s">
        <v>467</v>
      </c>
    </row>
    <row r="123" spans="1:3" ht="13.5">
      <c r="A123" s="32">
        <v>335122</v>
      </c>
      <c r="B123" t="s">
        <v>172</v>
      </c>
      <c r="C123" t="s">
        <v>468</v>
      </c>
    </row>
    <row r="124" spans="1:3" ht="13.5">
      <c r="A124" s="32">
        <v>335123</v>
      </c>
      <c r="B124" t="s">
        <v>173</v>
      </c>
      <c r="C124" t="s">
        <v>469</v>
      </c>
    </row>
    <row r="125" spans="1:3" ht="13.5">
      <c r="A125" s="32">
        <v>335124</v>
      </c>
      <c r="B125" t="s">
        <v>174</v>
      </c>
      <c r="C125" t="s">
        <v>470</v>
      </c>
    </row>
    <row r="126" spans="1:3" ht="13.5">
      <c r="A126" s="32">
        <v>335125</v>
      </c>
      <c r="B126" t="s">
        <v>175</v>
      </c>
      <c r="C126" t="s">
        <v>471</v>
      </c>
    </row>
    <row r="127" spans="1:3" ht="13.5">
      <c r="A127" s="32">
        <v>335126</v>
      </c>
      <c r="B127" t="s">
        <v>176</v>
      </c>
      <c r="C127" t="s">
        <v>472</v>
      </c>
    </row>
    <row r="128" spans="1:3" ht="13.5">
      <c r="A128" s="32">
        <v>335127</v>
      </c>
      <c r="B128" t="s">
        <v>177</v>
      </c>
      <c r="C128" t="s">
        <v>473</v>
      </c>
    </row>
    <row r="129" spans="1:3" ht="13.5">
      <c r="A129" s="32">
        <v>335128</v>
      </c>
      <c r="B129" t="s">
        <v>178</v>
      </c>
      <c r="C129" t="s">
        <v>474</v>
      </c>
    </row>
    <row r="130" spans="1:3" ht="13.5">
      <c r="A130" s="32">
        <v>335129</v>
      </c>
      <c r="B130" t="s">
        <v>179</v>
      </c>
      <c r="C130" t="s">
        <v>475</v>
      </c>
    </row>
    <row r="131" spans="1:3" ht="13.5">
      <c r="A131" s="32">
        <v>335130</v>
      </c>
      <c r="B131" t="s">
        <v>180</v>
      </c>
      <c r="C131" t="s">
        <v>476</v>
      </c>
    </row>
    <row r="132" spans="1:3" ht="13.5">
      <c r="A132" s="32">
        <v>335131</v>
      </c>
      <c r="B132" t="s">
        <v>181</v>
      </c>
      <c r="C132" t="s">
        <v>477</v>
      </c>
    </row>
    <row r="133" spans="1:3" ht="13.5">
      <c r="A133" s="32">
        <v>335132</v>
      </c>
      <c r="B133" t="s">
        <v>182</v>
      </c>
      <c r="C133" t="s">
        <v>478</v>
      </c>
    </row>
    <row r="134" spans="1:3" ht="13.5">
      <c r="A134" s="32">
        <v>335133</v>
      </c>
      <c r="B134" t="s">
        <v>183</v>
      </c>
      <c r="C134" t="s">
        <v>479</v>
      </c>
    </row>
    <row r="135" spans="1:3" ht="13.5">
      <c r="A135" s="32">
        <v>335134</v>
      </c>
      <c r="B135" t="s">
        <v>184</v>
      </c>
      <c r="C135" t="s">
        <v>480</v>
      </c>
    </row>
    <row r="136" spans="1:3" ht="13.5">
      <c r="A136" s="32">
        <v>335135</v>
      </c>
      <c r="B136" t="s">
        <v>185</v>
      </c>
      <c r="C136" t="s">
        <v>481</v>
      </c>
    </row>
    <row r="137" spans="1:3" ht="13.5">
      <c r="A137" s="32">
        <v>335136</v>
      </c>
      <c r="B137" t="s">
        <v>186</v>
      </c>
      <c r="C137" t="s">
        <v>482</v>
      </c>
    </row>
    <row r="138" spans="1:3" ht="13.5">
      <c r="A138" s="32">
        <v>335137</v>
      </c>
      <c r="B138" t="s">
        <v>187</v>
      </c>
      <c r="C138" t="s">
        <v>483</v>
      </c>
    </row>
    <row r="139" spans="1:3" ht="13.5">
      <c r="A139" s="32">
        <v>335138</v>
      </c>
      <c r="B139" t="s">
        <v>188</v>
      </c>
      <c r="C139" t="s">
        <v>484</v>
      </c>
    </row>
    <row r="140" spans="1:3" ht="13.5">
      <c r="A140" s="32">
        <v>335139</v>
      </c>
      <c r="B140" t="s">
        <v>189</v>
      </c>
      <c r="C140" t="s">
        <v>485</v>
      </c>
    </row>
    <row r="141" spans="1:3" ht="13.5">
      <c r="A141" s="32">
        <v>335140</v>
      </c>
      <c r="B141" t="s">
        <v>190</v>
      </c>
      <c r="C141" t="s">
        <v>486</v>
      </c>
    </row>
    <row r="142" spans="1:3" ht="13.5">
      <c r="A142" s="32">
        <v>335141</v>
      </c>
      <c r="B142" t="s">
        <v>191</v>
      </c>
      <c r="C142" t="s">
        <v>487</v>
      </c>
    </row>
    <row r="143" spans="1:3" ht="13.5">
      <c r="A143" s="32">
        <v>335142</v>
      </c>
      <c r="B143" t="s">
        <v>192</v>
      </c>
      <c r="C143" t="s">
        <v>488</v>
      </c>
    </row>
    <row r="144" spans="1:3" ht="13.5">
      <c r="A144" s="32">
        <v>335143</v>
      </c>
      <c r="B144" t="s">
        <v>193</v>
      </c>
      <c r="C144" t="s">
        <v>489</v>
      </c>
    </row>
    <row r="145" spans="1:3" ht="13.5">
      <c r="A145" s="32">
        <v>335144</v>
      </c>
      <c r="B145" t="s">
        <v>194</v>
      </c>
      <c r="C145" t="s">
        <v>490</v>
      </c>
    </row>
    <row r="146" spans="1:3" ht="13.5">
      <c r="A146" s="32">
        <v>335145</v>
      </c>
      <c r="B146" t="s">
        <v>195</v>
      </c>
      <c r="C146" t="s">
        <v>491</v>
      </c>
    </row>
    <row r="147" spans="1:3" ht="13.5">
      <c r="A147" s="32">
        <v>335146</v>
      </c>
      <c r="B147" t="s">
        <v>196</v>
      </c>
      <c r="C147" t="s">
        <v>492</v>
      </c>
    </row>
    <row r="148" spans="1:3" ht="13.5">
      <c r="A148" s="32">
        <v>335147</v>
      </c>
      <c r="B148" t="s">
        <v>197</v>
      </c>
      <c r="C148" t="s">
        <v>493</v>
      </c>
    </row>
    <row r="149" spans="1:3" ht="13.5">
      <c r="A149" s="32">
        <v>335148</v>
      </c>
      <c r="B149" t="s">
        <v>198</v>
      </c>
      <c r="C149" t="s">
        <v>494</v>
      </c>
    </row>
    <row r="150" spans="1:3" ht="13.5">
      <c r="A150" s="32">
        <v>335149</v>
      </c>
      <c r="B150" t="s">
        <v>199</v>
      </c>
      <c r="C150" t="s">
        <v>495</v>
      </c>
    </row>
    <row r="151" spans="1:3" ht="13.5">
      <c r="A151" s="32">
        <v>335150</v>
      </c>
      <c r="B151" t="s">
        <v>200</v>
      </c>
      <c r="C151" t="s">
        <v>496</v>
      </c>
    </row>
    <row r="152" spans="1:3" ht="13.5">
      <c r="A152" s="32">
        <v>335151</v>
      </c>
      <c r="B152" t="s">
        <v>201</v>
      </c>
      <c r="C152" t="s">
        <v>497</v>
      </c>
    </row>
    <row r="153" spans="1:3" ht="13.5">
      <c r="A153" s="32">
        <v>335152</v>
      </c>
      <c r="B153" t="s">
        <v>202</v>
      </c>
      <c r="C153" t="s">
        <v>498</v>
      </c>
    </row>
    <row r="154" spans="1:3" ht="13.5">
      <c r="A154" s="32">
        <v>335153</v>
      </c>
      <c r="B154" t="s">
        <v>203</v>
      </c>
      <c r="C154" t="s">
        <v>499</v>
      </c>
    </row>
    <row r="155" spans="1:3" ht="13.5">
      <c r="A155" s="32">
        <v>335154</v>
      </c>
      <c r="B155" t="s">
        <v>204</v>
      </c>
      <c r="C155" t="s">
        <v>500</v>
      </c>
    </row>
    <row r="156" spans="1:3" ht="13.5">
      <c r="A156" s="32">
        <v>335155</v>
      </c>
      <c r="B156" t="s">
        <v>205</v>
      </c>
      <c r="C156" t="s">
        <v>501</v>
      </c>
    </row>
    <row r="157" spans="1:3" ht="13.5">
      <c r="A157" s="32">
        <v>335156</v>
      </c>
      <c r="B157" t="s">
        <v>206</v>
      </c>
      <c r="C157" t="s">
        <v>502</v>
      </c>
    </row>
    <row r="158" spans="1:3" ht="13.5">
      <c r="A158" s="32">
        <v>335157</v>
      </c>
      <c r="B158" t="s">
        <v>207</v>
      </c>
      <c r="C158" t="s">
        <v>503</v>
      </c>
    </row>
    <row r="159" spans="1:3" ht="13.5">
      <c r="A159" s="32">
        <v>335158</v>
      </c>
      <c r="B159" t="s">
        <v>208</v>
      </c>
      <c r="C159" t="s">
        <v>504</v>
      </c>
    </row>
    <row r="160" spans="1:3" ht="13.5">
      <c r="A160" s="32">
        <v>335159</v>
      </c>
      <c r="B160" t="s">
        <v>209</v>
      </c>
      <c r="C160" t="s">
        <v>505</v>
      </c>
    </row>
    <row r="161" spans="1:3" ht="13.5">
      <c r="A161" s="32">
        <v>335160</v>
      </c>
      <c r="B161" t="s">
        <v>210</v>
      </c>
      <c r="C161" t="s">
        <v>506</v>
      </c>
    </row>
    <row r="162" spans="1:3" ht="13.5">
      <c r="A162" s="32">
        <v>335161</v>
      </c>
      <c r="B162" t="s">
        <v>211</v>
      </c>
      <c r="C162" t="s">
        <v>507</v>
      </c>
    </row>
    <row r="163" spans="1:3" ht="13.5">
      <c r="A163" s="32">
        <v>335162</v>
      </c>
      <c r="B163" t="s">
        <v>212</v>
      </c>
      <c r="C163" t="s">
        <v>508</v>
      </c>
    </row>
    <row r="164" spans="1:3" ht="13.5">
      <c r="A164" s="32">
        <v>335163</v>
      </c>
      <c r="B164" t="s">
        <v>213</v>
      </c>
      <c r="C164" t="s">
        <v>509</v>
      </c>
    </row>
    <row r="165" spans="1:3" ht="13.5">
      <c r="A165" s="32">
        <v>335164</v>
      </c>
      <c r="B165" t="s">
        <v>214</v>
      </c>
      <c r="C165" t="s">
        <v>510</v>
      </c>
    </row>
    <row r="166" spans="1:3" ht="13.5">
      <c r="A166" s="32">
        <v>335165</v>
      </c>
      <c r="B166" t="s">
        <v>215</v>
      </c>
      <c r="C166" t="s">
        <v>511</v>
      </c>
    </row>
    <row r="167" spans="1:3" ht="13.5">
      <c r="A167" s="32">
        <v>335166</v>
      </c>
      <c r="B167" t="s">
        <v>216</v>
      </c>
      <c r="C167" t="s">
        <v>512</v>
      </c>
    </row>
    <row r="168" spans="1:3" ht="13.5">
      <c r="A168" s="32">
        <v>335167</v>
      </c>
      <c r="B168" t="s">
        <v>217</v>
      </c>
      <c r="C168" t="s">
        <v>513</v>
      </c>
    </row>
    <row r="169" spans="1:3" ht="13.5">
      <c r="A169" s="32">
        <v>335168</v>
      </c>
      <c r="B169" t="s">
        <v>218</v>
      </c>
      <c r="C169" t="s">
        <v>514</v>
      </c>
    </row>
    <row r="170" spans="1:3" ht="13.5">
      <c r="A170" s="32">
        <v>335169</v>
      </c>
      <c r="B170" t="s">
        <v>219</v>
      </c>
      <c r="C170" t="s">
        <v>515</v>
      </c>
    </row>
    <row r="171" spans="1:3" ht="13.5">
      <c r="A171" s="32">
        <v>335170</v>
      </c>
      <c r="B171" t="s">
        <v>220</v>
      </c>
      <c r="C171" t="s">
        <v>516</v>
      </c>
    </row>
    <row r="172" spans="1:3" ht="13.5">
      <c r="A172" s="32">
        <v>335171</v>
      </c>
      <c r="B172" t="s">
        <v>221</v>
      </c>
      <c r="C172" t="s">
        <v>517</v>
      </c>
    </row>
    <row r="173" spans="1:3" ht="13.5">
      <c r="A173" s="32">
        <v>335172</v>
      </c>
      <c r="B173" t="s">
        <v>222</v>
      </c>
      <c r="C173" t="s">
        <v>518</v>
      </c>
    </row>
    <row r="174" spans="1:3" ht="13.5">
      <c r="A174" s="32">
        <v>335173</v>
      </c>
      <c r="B174" t="s">
        <v>223</v>
      </c>
      <c r="C174" t="s">
        <v>519</v>
      </c>
    </row>
    <row r="175" spans="1:3" ht="13.5">
      <c r="A175" s="32">
        <v>335174</v>
      </c>
      <c r="B175" t="s">
        <v>224</v>
      </c>
      <c r="C175" t="s">
        <v>520</v>
      </c>
    </row>
    <row r="176" spans="1:3" ht="13.5">
      <c r="A176" s="32">
        <v>335175</v>
      </c>
      <c r="B176" t="s">
        <v>225</v>
      </c>
      <c r="C176" t="s">
        <v>521</v>
      </c>
    </row>
    <row r="177" spans="1:3" ht="13.5">
      <c r="A177" s="32">
        <v>335176</v>
      </c>
      <c r="B177" t="s">
        <v>324</v>
      </c>
      <c r="C177" t="s">
        <v>522</v>
      </c>
    </row>
    <row r="178" spans="1:3" ht="13.5">
      <c r="A178" s="32">
        <v>335177</v>
      </c>
      <c r="B178" t="s">
        <v>226</v>
      </c>
      <c r="C178" t="s">
        <v>523</v>
      </c>
    </row>
    <row r="179" spans="1:3" ht="13.5">
      <c r="A179" s="32">
        <v>335178</v>
      </c>
      <c r="B179" t="s">
        <v>227</v>
      </c>
      <c r="C179" t="s">
        <v>524</v>
      </c>
    </row>
    <row r="180" spans="1:3" ht="13.5">
      <c r="A180" s="32">
        <v>335179</v>
      </c>
      <c r="B180" t="s">
        <v>228</v>
      </c>
      <c r="C180" t="s">
        <v>525</v>
      </c>
    </row>
    <row r="181" spans="1:3" ht="13.5">
      <c r="A181" s="32">
        <v>335180</v>
      </c>
      <c r="B181" t="s">
        <v>229</v>
      </c>
      <c r="C181" t="s">
        <v>526</v>
      </c>
    </row>
    <row r="182" spans="1:3" ht="13.5">
      <c r="A182" s="32">
        <v>335181</v>
      </c>
      <c r="B182" t="s">
        <v>230</v>
      </c>
      <c r="C182" t="s">
        <v>527</v>
      </c>
    </row>
    <row r="183" spans="1:3" ht="13.5">
      <c r="A183" s="32">
        <v>335182</v>
      </c>
      <c r="B183" t="s">
        <v>231</v>
      </c>
      <c r="C183" t="s">
        <v>528</v>
      </c>
    </row>
    <row r="184" spans="1:3" ht="13.5">
      <c r="A184" s="32">
        <v>335183</v>
      </c>
      <c r="B184" t="s">
        <v>232</v>
      </c>
      <c r="C184" t="s">
        <v>529</v>
      </c>
    </row>
    <row r="185" spans="1:3" ht="13.5">
      <c r="A185" s="32">
        <v>335184</v>
      </c>
      <c r="B185" t="s">
        <v>233</v>
      </c>
      <c r="C185" t="s">
        <v>530</v>
      </c>
    </row>
    <row r="186" spans="1:3" ht="13.5">
      <c r="A186" s="32">
        <v>335185</v>
      </c>
      <c r="B186" t="s">
        <v>234</v>
      </c>
      <c r="C186" t="s">
        <v>531</v>
      </c>
    </row>
    <row r="187" spans="1:3" ht="13.5">
      <c r="A187" s="32">
        <v>335186</v>
      </c>
      <c r="B187" t="s">
        <v>235</v>
      </c>
      <c r="C187" t="s">
        <v>532</v>
      </c>
    </row>
    <row r="188" spans="1:3" ht="13.5">
      <c r="A188" s="32">
        <v>335187</v>
      </c>
      <c r="B188" t="s">
        <v>236</v>
      </c>
      <c r="C188" t="s">
        <v>533</v>
      </c>
    </row>
    <row r="189" spans="1:3" ht="13.5">
      <c r="A189" s="32">
        <v>335188</v>
      </c>
      <c r="B189" t="s">
        <v>237</v>
      </c>
      <c r="C189" t="s">
        <v>534</v>
      </c>
    </row>
    <row r="190" spans="1:3" ht="13.5">
      <c r="A190" s="32">
        <v>335189</v>
      </c>
      <c r="B190" t="s">
        <v>238</v>
      </c>
      <c r="C190" t="s">
        <v>535</v>
      </c>
    </row>
    <row r="191" spans="1:3" ht="13.5">
      <c r="A191" s="32">
        <v>335190</v>
      </c>
      <c r="B191" t="s">
        <v>239</v>
      </c>
      <c r="C191" t="s">
        <v>239</v>
      </c>
    </row>
    <row r="192" spans="1:3" ht="13.5">
      <c r="A192" s="88">
        <v>335191</v>
      </c>
      <c r="B192" s="113" t="s">
        <v>240</v>
      </c>
      <c r="C192" s="113" t="s">
        <v>240</v>
      </c>
    </row>
    <row r="193" spans="1:3" ht="13.5">
      <c r="A193" s="32">
        <v>335192</v>
      </c>
      <c r="B193" t="s">
        <v>241</v>
      </c>
      <c r="C193" t="s">
        <v>241</v>
      </c>
    </row>
    <row r="194" spans="1:3" ht="13.5">
      <c r="A194" s="32">
        <v>335193</v>
      </c>
      <c r="B194" t="s">
        <v>242</v>
      </c>
      <c r="C194" t="s">
        <v>242</v>
      </c>
    </row>
    <row r="195" spans="1:3" ht="13.5">
      <c r="A195" s="32">
        <v>335194</v>
      </c>
      <c r="B195" t="s">
        <v>243</v>
      </c>
      <c r="C195" t="s">
        <v>243</v>
      </c>
    </row>
    <row r="196" spans="1:3" ht="13.5">
      <c r="A196" s="88">
        <v>335195</v>
      </c>
      <c r="B196" s="113" t="s">
        <v>244</v>
      </c>
      <c r="C196" s="113" t="s">
        <v>244</v>
      </c>
    </row>
    <row r="197" spans="1:3" ht="13.5">
      <c r="A197" s="32">
        <v>335196</v>
      </c>
      <c r="B197" t="s">
        <v>245</v>
      </c>
      <c r="C197" t="s">
        <v>340</v>
      </c>
    </row>
    <row r="198" spans="1:3" ht="13.5">
      <c r="A198" s="88">
        <v>335197</v>
      </c>
      <c r="B198" s="113" t="s">
        <v>327</v>
      </c>
      <c r="C198" s="113" t="s">
        <v>327</v>
      </c>
    </row>
    <row r="199" spans="1:3" ht="13.5">
      <c r="A199" s="88">
        <v>335198</v>
      </c>
      <c r="B199" s="113" t="s">
        <v>328</v>
      </c>
      <c r="C199" s="113" t="s">
        <v>341</v>
      </c>
    </row>
    <row r="200" spans="1:3" ht="13.5">
      <c r="A200" s="32">
        <v>335199</v>
      </c>
      <c r="B200" t="s">
        <v>329</v>
      </c>
      <c r="C200" t="s">
        <v>329</v>
      </c>
    </row>
    <row r="201" spans="1:6" ht="13.5">
      <c r="A201" s="32">
        <v>335200</v>
      </c>
      <c r="B201" t="s">
        <v>330</v>
      </c>
      <c r="C201" t="s">
        <v>330</v>
      </c>
      <c r="E201" s="87"/>
      <c r="F201" s="87"/>
    </row>
    <row r="202" spans="1:6" ht="13.5">
      <c r="A202" s="32">
        <v>335201</v>
      </c>
      <c r="B202" t="s">
        <v>331</v>
      </c>
      <c r="C202" t="s">
        <v>331</v>
      </c>
      <c r="E202" s="87"/>
      <c r="F202" s="87"/>
    </row>
    <row r="203" spans="1:6" ht="13.5">
      <c r="A203" s="32">
        <v>335202</v>
      </c>
      <c r="B203" t="s">
        <v>332</v>
      </c>
      <c r="C203" t="s">
        <v>342</v>
      </c>
      <c r="E203" s="87"/>
      <c r="F203" s="87"/>
    </row>
    <row r="204" spans="1:6" ht="13.5">
      <c r="A204" s="32">
        <v>335203</v>
      </c>
      <c r="B204" t="s">
        <v>333</v>
      </c>
      <c r="C204" t="s">
        <v>333</v>
      </c>
      <c r="E204" s="87"/>
      <c r="F204" s="87"/>
    </row>
    <row r="205" spans="1:6" ht="13.5">
      <c r="A205" s="32">
        <v>335204</v>
      </c>
      <c r="B205" t="s">
        <v>334</v>
      </c>
      <c r="C205" t="s">
        <v>334</v>
      </c>
      <c r="E205" s="87"/>
      <c r="F205" s="87"/>
    </row>
    <row r="206" spans="1:6" ht="13.5">
      <c r="A206" s="32">
        <v>335205</v>
      </c>
      <c r="B206" t="s">
        <v>335</v>
      </c>
      <c r="C206" t="s">
        <v>335</v>
      </c>
      <c r="E206" s="87"/>
      <c r="F206" s="87"/>
    </row>
    <row r="207" spans="1:6" ht="13.5">
      <c r="A207" s="88">
        <v>335206</v>
      </c>
      <c r="B207" s="113" t="s">
        <v>336</v>
      </c>
      <c r="C207" s="113" t="s">
        <v>336</v>
      </c>
      <c r="E207" s="87"/>
      <c r="F207" s="87"/>
    </row>
    <row r="208" spans="1:3" ht="13.5">
      <c r="A208" s="88">
        <v>335207</v>
      </c>
      <c r="B208" s="113" t="s">
        <v>343</v>
      </c>
      <c r="C208" s="113" t="s">
        <v>343</v>
      </c>
    </row>
    <row r="209" spans="1:3" ht="13.5">
      <c r="A209" s="88">
        <v>335208</v>
      </c>
      <c r="B209" s="113" t="s">
        <v>344</v>
      </c>
      <c r="C209" s="113" t="s">
        <v>345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5"/>
  <sheetViews>
    <sheetView zoomScalePageLayoutView="0" workbookViewId="0" topLeftCell="A1">
      <selection activeCell="A18" sqref="A18"/>
    </sheetView>
  </sheetViews>
  <sheetFormatPr defaultColWidth="9.00390625" defaultRowHeight="13.5"/>
  <cols>
    <col min="1" max="1" width="11.875" style="0" bestFit="1" customWidth="1"/>
    <col min="2" max="2" width="15.00390625" style="0" bestFit="1" customWidth="1"/>
    <col min="3" max="3" width="4.625" style="0" customWidth="1"/>
    <col min="4" max="4" width="9.00390625" style="42" customWidth="1"/>
    <col min="5" max="5" width="13.875" style="42" bestFit="1" customWidth="1"/>
    <col min="6" max="6" width="4.625" style="42" customWidth="1"/>
    <col min="7" max="7" width="11.875" style="42" bestFit="1" customWidth="1"/>
    <col min="8" max="8" width="17.25390625" style="42" bestFit="1" customWidth="1"/>
    <col min="9" max="9" width="4.625" style="0" customWidth="1"/>
    <col min="10" max="10" width="11.875" style="42" bestFit="1" customWidth="1"/>
    <col min="11" max="11" width="13.875" style="42" bestFit="1" customWidth="1"/>
    <col min="12" max="12" width="4.625" style="0" customWidth="1"/>
    <col min="13" max="13" width="11.875" style="42" bestFit="1" customWidth="1"/>
    <col min="14" max="14" width="18.375" style="42" bestFit="1" customWidth="1"/>
    <col min="15" max="15" width="4.625" style="42" customWidth="1"/>
    <col min="16" max="16" width="11.875" style="42" bestFit="1" customWidth="1"/>
    <col min="17" max="17" width="10.50390625" style="42" bestFit="1" customWidth="1"/>
    <col min="18" max="18" width="4.625" style="42" customWidth="1"/>
    <col min="19" max="19" width="11.875" style="42" bestFit="1" customWidth="1"/>
    <col min="20" max="20" width="15.00390625" style="42" bestFit="1" customWidth="1"/>
    <col min="22" max="22" width="13.00390625" style="0" bestFit="1" customWidth="1"/>
  </cols>
  <sheetData>
    <row r="1" spans="1:22" ht="13.5">
      <c r="A1" s="102" t="s">
        <v>300</v>
      </c>
      <c r="B1" s="102"/>
      <c r="D1" s="112"/>
      <c r="E1" s="112"/>
      <c r="G1" s="112"/>
      <c r="H1" s="112"/>
      <c r="J1" s="112"/>
      <c r="K1" s="112"/>
      <c r="L1" s="42"/>
      <c r="M1" s="112"/>
      <c r="N1" s="112"/>
      <c r="P1" s="112"/>
      <c r="Q1" s="112"/>
      <c r="S1" s="112"/>
      <c r="T1" s="112"/>
      <c r="V1" t="s">
        <v>254</v>
      </c>
    </row>
    <row r="2" spans="1:24" ht="13.5">
      <c r="A2" s="5" t="s">
        <v>23</v>
      </c>
      <c r="B2" s="4" t="s">
        <v>7</v>
      </c>
      <c r="D2" s="47"/>
      <c r="E2" s="49"/>
      <c r="G2" s="47"/>
      <c r="H2" s="49"/>
      <c r="I2" s="49"/>
      <c r="J2" s="47"/>
      <c r="K2" s="49"/>
      <c r="M2" s="47"/>
      <c r="N2" s="48"/>
      <c r="P2" s="47"/>
      <c r="Q2" s="49"/>
      <c r="S2" s="47"/>
      <c r="T2" s="49"/>
      <c r="V2" t="s">
        <v>284</v>
      </c>
      <c r="X2" t="s">
        <v>285</v>
      </c>
    </row>
    <row r="3" spans="1:24" ht="13.5">
      <c r="A3" s="2" t="s">
        <v>301</v>
      </c>
      <c r="B3" s="2" t="s">
        <v>248</v>
      </c>
      <c r="D3" s="51"/>
      <c r="E3" s="51"/>
      <c r="G3" s="51"/>
      <c r="H3" s="51"/>
      <c r="I3" s="51"/>
      <c r="J3" s="51"/>
      <c r="K3" s="51"/>
      <c r="M3" s="50"/>
      <c r="N3" s="50"/>
      <c r="P3" s="51"/>
      <c r="Q3" s="51"/>
      <c r="S3" s="51"/>
      <c r="T3" s="51"/>
      <c r="V3" s="42" t="s">
        <v>255</v>
      </c>
      <c r="X3" t="s">
        <v>286</v>
      </c>
    </row>
    <row r="4" spans="1:24" ht="13.5">
      <c r="A4" s="2" t="s">
        <v>302</v>
      </c>
      <c r="B4" s="2" t="s">
        <v>249</v>
      </c>
      <c r="D4" s="51"/>
      <c r="E4" s="51"/>
      <c r="G4" s="51"/>
      <c r="H4" s="51"/>
      <c r="I4" s="51"/>
      <c r="J4" s="51"/>
      <c r="K4" s="51"/>
      <c r="M4" s="50"/>
      <c r="N4" s="50"/>
      <c r="P4" s="51"/>
      <c r="Q4" s="51"/>
      <c r="S4" s="51"/>
      <c r="T4" s="51"/>
      <c r="V4" s="43" t="s">
        <v>256</v>
      </c>
      <c r="X4" s="44" t="s">
        <v>287</v>
      </c>
    </row>
    <row r="5" spans="1:22" ht="13.5">
      <c r="A5" s="2" t="s">
        <v>303</v>
      </c>
      <c r="B5" s="2" t="s">
        <v>31</v>
      </c>
      <c r="D5" s="51"/>
      <c r="E5" s="51"/>
      <c r="G5" s="51"/>
      <c r="H5" s="51"/>
      <c r="I5" s="51"/>
      <c r="J5" s="51"/>
      <c r="K5" s="51"/>
      <c r="M5" s="50"/>
      <c r="N5" s="50"/>
      <c r="P5" s="51"/>
      <c r="Q5" s="51"/>
      <c r="S5" s="51"/>
      <c r="T5" s="51"/>
      <c r="V5" s="43" t="s">
        <v>257</v>
      </c>
    </row>
    <row r="6" spans="1:22" ht="13.5">
      <c r="A6" s="2" t="s">
        <v>304</v>
      </c>
      <c r="B6" s="2" t="s">
        <v>250</v>
      </c>
      <c r="D6" s="60"/>
      <c r="E6" s="51"/>
      <c r="G6" s="51"/>
      <c r="H6" s="51"/>
      <c r="I6" s="51"/>
      <c r="J6" s="51"/>
      <c r="K6" s="51"/>
      <c r="M6" s="50"/>
      <c r="N6" s="50"/>
      <c r="P6" s="51"/>
      <c r="Q6" s="51"/>
      <c r="S6" s="51"/>
      <c r="T6" s="51"/>
      <c r="V6" s="43" t="s">
        <v>263</v>
      </c>
    </row>
    <row r="7" spans="1:22" ht="13.5">
      <c r="A7" s="2" t="s">
        <v>305</v>
      </c>
      <c r="B7" s="2" t="s">
        <v>13</v>
      </c>
      <c r="D7" s="51"/>
      <c r="E7" s="51"/>
      <c r="G7" s="51"/>
      <c r="H7" s="51"/>
      <c r="I7" s="51"/>
      <c r="J7" s="51"/>
      <c r="K7" s="51"/>
      <c r="M7" s="52"/>
      <c r="N7" s="50"/>
      <c r="P7" s="51"/>
      <c r="Q7" s="51"/>
      <c r="S7" s="51"/>
      <c r="T7" s="51"/>
      <c r="V7" s="43" t="s">
        <v>258</v>
      </c>
    </row>
    <row r="8" spans="1:22" ht="13.5">
      <c r="A8" s="2" t="s">
        <v>306</v>
      </c>
      <c r="B8" s="2" t="s">
        <v>251</v>
      </c>
      <c r="D8" s="51"/>
      <c r="E8" s="51"/>
      <c r="G8" s="51"/>
      <c r="H8" s="51"/>
      <c r="I8" s="51"/>
      <c r="J8" s="51"/>
      <c r="K8" s="51"/>
      <c r="M8" s="50"/>
      <c r="N8" s="50"/>
      <c r="P8" s="51"/>
      <c r="Q8" s="51"/>
      <c r="S8" s="51"/>
      <c r="T8" s="51"/>
      <c r="V8" s="43" t="s">
        <v>259</v>
      </c>
    </row>
    <row r="9" spans="1:22" ht="13.5">
      <c r="A9" s="2" t="s">
        <v>307</v>
      </c>
      <c r="B9" s="2" t="s">
        <v>252</v>
      </c>
      <c r="D9" s="51"/>
      <c r="E9" s="51"/>
      <c r="G9" s="51"/>
      <c r="H9" s="51"/>
      <c r="I9" s="51"/>
      <c r="J9" s="51"/>
      <c r="K9" s="51"/>
      <c r="M9" s="50"/>
      <c r="N9" s="50"/>
      <c r="P9" s="51"/>
      <c r="Q9" s="51"/>
      <c r="S9" s="51"/>
      <c r="T9" s="51"/>
      <c r="V9" s="43" t="s">
        <v>260</v>
      </c>
    </row>
    <row r="10" spans="1:22" ht="13.5">
      <c r="A10" s="16" t="s">
        <v>308</v>
      </c>
      <c r="B10" s="16" t="s">
        <v>14</v>
      </c>
      <c r="D10" s="51"/>
      <c r="E10" s="51"/>
      <c r="G10" s="51"/>
      <c r="H10" s="51"/>
      <c r="I10" s="51"/>
      <c r="J10" s="51"/>
      <c r="K10" s="51"/>
      <c r="M10" s="53"/>
      <c r="N10" s="53"/>
      <c r="P10" s="43"/>
      <c r="Q10" s="43"/>
      <c r="S10" s="43"/>
      <c r="T10" s="43"/>
      <c r="V10" s="43" t="s">
        <v>261</v>
      </c>
    </row>
    <row r="11" spans="1:22" ht="13.5">
      <c r="A11" s="17" t="s">
        <v>32</v>
      </c>
      <c r="B11" s="17" t="s">
        <v>40</v>
      </c>
      <c r="D11" s="51"/>
      <c r="E11" s="51"/>
      <c r="G11" s="51"/>
      <c r="H11" s="51"/>
      <c r="I11" s="51"/>
      <c r="J11" s="51"/>
      <c r="K11" s="51"/>
      <c r="M11" s="54"/>
      <c r="N11" s="54"/>
      <c r="P11" s="55"/>
      <c r="Q11" s="55"/>
      <c r="S11" s="55"/>
      <c r="T11" s="55"/>
      <c r="V11" s="43" t="s">
        <v>262</v>
      </c>
    </row>
    <row r="12" spans="1:22" ht="13.5">
      <c r="A12" s="18" t="s">
        <v>33</v>
      </c>
      <c r="B12" s="17" t="s">
        <v>41</v>
      </c>
      <c r="D12" s="51"/>
      <c r="E12" s="51"/>
      <c r="G12" s="51"/>
      <c r="H12" s="51"/>
      <c r="I12" s="51"/>
      <c r="J12" s="51"/>
      <c r="K12" s="51"/>
      <c r="M12" s="50"/>
      <c r="N12" s="50"/>
      <c r="P12" s="56"/>
      <c r="Q12" s="55"/>
      <c r="S12" s="56"/>
      <c r="T12" s="55"/>
      <c r="V12" s="43" t="s">
        <v>264</v>
      </c>
    </row>
    <row r="13" spans="1:22" ht="13.5">
      <c r="A13" s="2" t="s">
        <v>309</v>
      </c>
      <c r="B13" s="2" t="s">
        <v>34</v>
      </c>
      <c r="D13" s="55"/>
      <c r="E13" s="55"/>
      <c r="G13" s="43"/>
      <c r="H13" s="43"/>
      <c r="I13" s="43"/>
      <c r="J13" s="51"/>
      <c r="K13" s="51"/>
      <c r="M13" s="57"/>
      <c r="N13" s="54"/>
      <c r="P13" s="51"/>
      <c r="Q13" s="51"/>
      <c r="S13" s="51"/>
      <c r="T13" s="51"/>
      <c r="V13" s="43" t="s">
        <v>265</v>
      </c>
    </row>
    <row r="14" spans="1:22" ht="13.5">
      <c r="A14" s="2" t="s">
        <v>310</v>
      </c>
      <c r="B14" s="2" t="s">
        <v>253</v>
      </c>
      <c r="G14" s="55"/>
      <c r="H14" s="55"/>
      <c r="I14" s="55"/>
      <c r="J14" s="43"/>
      <c r="K14" s="43"/>
      <c r="M14" s="50"/>
      <c r="N14" s="50"/>
      <c r="P14" s="51"/>
      <c r="Q14" s="51"/>
      <c r="S14" s="51"/>
      <c r="T14" s="51"/>
      <c r="V14" s="43" t="s">
        <v>266</v>
      </c>
    </row>
    <row r="15" spans="1:22" ht="13.5">
      <c r="A15" s="2" t="s">
        <v>311</v>
      </c>
      <c r="B15" s="2" t="s">
        <v>35</v>
      </c>
      <c r="G15" s="56"/>
      <c r="H15" s="55"/>
      <c r="I15" s="55"/>
      <c r="J15" s="55"/>
      <c r="K15" s="55"/>
      <c r="M15" s="50"/>
      <c r="N15" s="50"/>
      <c r="P15" s="51"/>
      <c r="Q15" s="51"/>
      <c r="S15" s="51"/>
      <c r="T15" s="51"/>
      <c r="V15" s="43" t="s">
        <v>267</v>
      </c>
    </row>
    <row r="16" spans="1:22" ht="13.5">
      <c r="A16" s="17" t="s">
        <v>36</v>
      </c>
      <c r="B16" s="17" t="s">
        <v>38</v>
      </c>
      <c r="G16" s="51"/>
      <c r="H16" s="51"/>
      <c r="I16" s="51"/>
      <c r="J16" s="56"/>
      <c r="K16" s="55"/>
      <c r="M16" s="50"/>
      <c r="N16" s="50"/>
      <c r="P16" s="51"/>
      <c r="Q16" s="51"/>
      <c r="S16" s="55"/>
      <c r="T16" s="55"/>
      <c r="V16" s="43" t="s">
        <v>268</v>
      </c>
    </row>
    <row r="17" spans="1:22" ht="13.5">
      <c r="A17" s="17" t="s">
        <v>37</v>
      </c>
      <c r="B17" s="17" t="s">
        <v>39</v>
      </c>
      <c r="G17" s="51"/>
      <c r="H17" s="51"/>
      <c r="I17" s="51"/>
      <c r="J17" s="51"/>
      <c r="K17" s="51"/>
      <c r="M17" s="50"/>
      <c r="N17" s="50"/>
      <c r="P17" s="55"/>
      <c r="Q17" s="55"/>
      <c r="S17" s="55"/>
      <c r="T17" s="55"/>
      <c r="V17" s="43" t="s">
        <v>269</v>
      </c>
    </row>
    <row r="18" spans="7:22" ht="13.5">
      <c r="G18" s="51"/>
      <c r="H18" s="51"/>
      <c r="I18" s="51"/>
      <c r="J18" s="51"/>
      <c r="K18" s="51"/>
      <c r="M18" s="54"/>
      <c r="N18" s="54"/>
      <c r="P18" s="55"/>
      <c r="Q18" s="55"/>
      <c r="V18" s="43" t="s">
        <v>270</v>
      </c>
    </row>
    <row r="19" spans="7:22" ht="13.5">
      <c r="G19" s="55"/>
      <c r="H19" s="55"/>
      <c r="I19" s="55"/>
      <c r="J19" s="51"/>
      <c r="K19" s="51"/>
      <c r="M19" s="54"/>
      <c r="N19" s="54"/>
      <c r="P19" s="51"/>
      <c r="Q19" s="51"/>
      <c r="V19" s="43" t="s">
        <v>271</v>
      </c>
    </row>
    <row r="20" spans="7:22" ht="13.5">
      <c r="G20" s="55"/>
      <c r="H20" s="55"/>
      <c r="I20" s="55"/>
      <c r="J20" s="55"/>
      <c r="K20" s="55"/>
      <c r="M20" s="54"/>
      <c r="N20" s="54"/>
      <c r="P20" s="51"/>
      <c r="Q20" s="51"/>
      <c r="V20" s="43" t="s">
        <v>272</v>
      </c>
    </row>
    <row r="21" spans="10:22" ht="13.5">
      <c r="J21" s="55"/>
      <c r="K21" s="55"/>
      <c r="M21" s="54"/>
      <c r="N21" s="54"/>
      <c r="P21" s="51"/>
      <c r="Q21" s="51"/>
      <c r="V21" s="43" t="s">
        <v>273</v>
      </c>
    </row>
    <row r="22" spans="10:22" ht="13.5">
      <c r="J22" s="51"/>
      <c r="K22" s="51"/>
      <c r="M22" s="50"/>
      <c r="N22" s="58"/>
      <c r="P22" s="51"/>
      <c r="Q22" s="51"/>
      <c r="V22" s="43" t="s">
        <v>274</v>
      </c>
    </row>
    <row r="23" spans="10:22" ht="13.5">
      <c r="J23" s="55"/>
      <c r="K23" s="55"/>
      <c r="M23" s="50"/>
      <c r="N23" s="59"/>
      <c r="V23" s="43" t="s">
        <v>275</v>
      </c>
    </row>
    <row r="24" spans="10:22" ht="13.5">
      <c r="J24" s="51"/>
      <c r="K24" s="51"/>
      <c r="M24" s="50"/>
      <c r="N24" s="59"/>
      <c r="V24" s="43" t="s">
        <v>276</v>
      </c>
    </row>
    <row r="25" spans="10:22" ht="13.5">
      <c r="J25" s="51"/>
      <c r="K25" s="51"/>
      <c r="V25" s="43" t="s">
        <v>277</v>
      </c>
    </row>
    <row r="26" spans="10:22" ht="13.5">
      <c r="J26" s="51"/>
      <c r="K26" s="51"/>
      <c r="V26" s="43" t="s">
        <v>278</v>
      </c>
    </row>
    <row r="27" spans="10:22" ht="13.5">
      <c r="J27" s="51"/>
      <c r="K27" s="51"/>
      <c r="V27" s="43" t="s">
        <v>279</v>
      </c>
    </row>
    <row r="28" spans="10:22" ht="13.5">
      <c r="J28" s="51"/>
      <c r="K28" s="51"/>
      <c r="V28" s="43" t="s">
        <v>280</v>
      </c>
    </row>
    <row r="29" spans="10:22" ht="13.5">
      <c r="J29" s="51"/>
      <c r="K29" s="51"/>
      <c r="V29" s="43" t="s">
        <v>281</v>
      </c>
    </row>
    <row r="30" spans="10:22" ht="13.5">
      <c r="J30" s="51"/>
      <c r="K30" s="51"/>
      <c r="V30" s="43" t="s">
        <v>282</v>
      </c>
    </row>
    <row r="31" spans="10:22" ht="13.5">
      <c r="J31" s="51"/>
      <c r="K31" s="51"/>
      <c r="V31" s="43" t="s">
        <v>283</v>
      </c>
    </row>
    <row r="32" spans="10:11" ht="13.5">
      <c r="J32" s="51"/>
      <c r="K32" s="51"/>
    </row>
    <row r="33" spans="10:11" ht="13.5">
      <c r="J33" s="51"/>
      <c r="K33" s="51"/>
    </row>
    <row r="34" spans="10:11" ht="13.5">
      <c r="J34" s="51"/>
      <c r="K34" s="51"/>
    </row>
    <row r="35" spans="10:11" ht="13.5">
      <c r="J35" s="51"/>
      <c r="K35" s="51"/>
    </row>
  </sheetData>
  <sheetProtection/>
  <mergeCells count="7">
    <mergeCell ref="S1:T1"/>
    <mergeCell ref="A1:B1"/>
    <mergeCell ref="M1:N1"/>
    <mergeCell ref="G1:H1"/>
    <mergeCell ref="J1:K1"/>
    <mergeCell ref="D1:E1"/>
    <mergeCell ref="P1:Q1"/>
  </mergeCells>
  <dataValidations count="1">
    <dataValidation allowBlank="1" showInputMessage="1" showErrorMessage="1" imeMode="off" sqref="S2:T14 P2:Q14 M22:N24 M2:N15 G2:I17 J24:K35 J2:K18 D2:E10 A2:B14"/>
  </dataValidation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">
      <selection activeCell="D2" sqref="D2"/>
    </sheetView>
  </sheetViews>
  <sheetFormatPr defaultColWidth="9.00390625" defaultRowHeight="13.5"/>
  <cols>
    <col min="1" max="4" width="9.00390625" style="1" customWidth="1"/>
    <col min="5" max="5" width="13.00390625" style="0" bestFit="1" customWidth="1"/>
  </cols>
  <sheetData>
    <row r="1" spans="1:5" ht="13.5">
      <c r="A1" s="74"/>
      <c r="B1" s="36"/>
      <c r="C1" s="36" t="s">
        <v>289</v>
      </c>
      <c r="D1" s="36"/>
      <c r="E1" t="s">
        <v>254</v>
      </c>
    </row>
    <row r="2" spans="1:7" ht="13.5">
      <c r="A2" s="72">
        <f>VALUE('学校一覧表'!G10)</f>
        <v>0</v>
      </c>
      <c r="B2" s="36"/>
      <c r="C2" s="36" t="s">
        <v>290</v>
      </c>
      <c r="D2" s="36"/>
      <c r="E2" t="s">
        <v>284</v>
      </c>
      <c r="G2" t="s">
        <v>285</v>
      </c>
    </row>
    <row r="3" spans="1:7" ht="13.5">
      <c r="A3" s="36"/>
      <c r="B3" s="36"/>
      <c r="C3" s="36" t="s">
        <v>291</v>
      </c>
      <c r="D3" s="36"/>
      <c r="E3" s="42" t="s">
        <v>255</v>
      </c>
      <c r="G3" t="s">
        <v>286</v>
      </c>
    </row>
    <row r="4" spans="1:7" ht="13.5">
      <c r="A4" s="71"/>
      <c r="B4" s="36"/>
      <c r="C4" s="36" t="s">
        <v>292</v>
      </c>
      <c r="D4" s="36"/>
      <c r="E4" s="43" t="s">
        <v>256</v>
      </c>
      <c r="G4" s="44" t="s">
        <v>287</v>
      </c>
    </row>
    <row r="5" spans="1:5" ht="13.5">
      <c r="A5" s="36"/>
      <c r="B5" s="36"/>
      <c r="C5" s="36" t="s">
        <v>293</v>
      </c>
      <c r="D5" s="36"/>
      <c r="E5" s="43" t="s">
        <v>257</v>
      </c>
    </row>
    <row r="6" spans="1:5" ht="13.5">
      <c r="A6" s="36"/>
      <c r="B6" s="36"/>
      <c r="C6" s="36" t="s">
        <v>294</v>
      </c>
      <c r="D6" s="36"/>
      <c r="E6" s="43" t="s">
        <v>258</v>
      </c>
    </row>
    <row r="7" spans="1:7" ht="13.5">
      <c r="A7" s="36"/>
      <c r="B7" s="36"/>
      <c r="C7" s="36" t="s">
        <v>295</v>
      </c>
      <c r="D7"/>
      <c r="E7" s="43" t="s">
        <v>260</v>
      </c>
      <c r="F7" s="36"/>
      <c r="G7" s="36"/>
    </row>
    <row r="8" spans="3:7" ht="13.5">
      <c r="C8" s="36" t="s">
        <v>296</v>
      </c>
      <c r="D8"/>
      <c r="E8" s="43" t="s">
        <v>261</v>
      </c>
      <c r="F8" s="1"/>
      <c r="G8" s="1"/>
    </row>
    <row r="9" spans="3:7" ht="13.5">
      <c r="C9" s="36" t="s">
        <v>297</v>
      </c>
      <c r="D9"/>
      <c r="E9" s="43" t="s">
        <v>262</v>
      </c>
      <c r="F9" s="1"/>
      <c r="G9" s="1"/>
    </row>
    <row r="10" spans="3:7" ht="13.5">
      <c r="C10" s="36" t="s">
        <v>298</v>
      </c>
      <c r="D10"/>
      <c r="E10" s="43" t="s">
        <v>264</v>
      </c>
      <c r="F10" s="1"/>
      <c r="G10" s="1"/>
    </row>
    <row r="11" spans="3:7" ht="13.5">
      <c r="C11"/>
      <c r="D11"/>
      <c r="E11" s="43" t="s">
        <v>265</v>
      </c>
      <c r="F11" s="1"/>
      <c r="G11" s="1"/>
    </row>
    <row r="12" spans="3:7" ht="13.5">
      <c r="C12"/>
      <c r="D12"/>
      <c r="E12" s="43" t="s">
        <v>266</v>
      </c>
      <c r="F12" s="1"/>
      <c r="G12" s="1"/>
    </row>
    <row r="13" spans="3:7" ht="13.5">
      <c r="C13"/>
      <c r="D13"/>
      <c r="E13" s="43" t="s">
        <v>267</v>
      </c>
      <c r="F13" s="1"/>
      <c r="G13" s="1"/>
    </row>
    <row r="14" spans="3:7" ht="13.5">
      <c r="C14"/>
      <c r="D14"/>
      <c r="E14" s="43" t="s">
        <v>268</v>
      </c>
      <c r="F14" s="1"/>
      <c r="G14" s="1"/>
    </row>
    <row r="15" spans="3:7" ht="13.5">
      <c r="C15"/>
      <c r="D15"/>
      <c r="E15" s="43" t="s">
        <v>269</v>
      </c>
      <c r="F15" s="1"/>
      <c r="G15" s="1"/>
    </row>
    <row r="16" spans="3:7" ht="13.5">
      <c r="C16"/>
      <c r="D16"/>
      <c r="E16" s="43" t="s">
        <v>271</v>
      </c>
      <c r="F16" s="1"/>
      <c r="G16" s="1"/>
    </row>
    <row r="17" spans="3:7" ht="13.5">
      <c r="C17"/>
      <c r="D17"/>
      <c r="E17" s="43" t="s">
        <v>272</v>
      </c>
      <c r="F17" s="1"/>
      <c r="G17" s="1"/>
    </row>
    <row r="18" spans="3:7" ht="13.5">
      <c r="C18"/>
      <c r="D18"/>
      <c r="E18" s="43" t="s">
        <v>273</v>
      </c>
      <c r="F18" s="1"/>
      <c r="G18" s="1"/>
    </row>
    <row r="19" spans="3:7" ht="13.5">
      <c r="C19"/>
      <c r="D19"/>
      <c r="E19" s="43" t="s">
        <v>274</v>
      </c>
      <c r="F19" s="1"/>
      <c r="G19" s="1"/>
    </row>
    <row r="20" spans="3:7" ht="13.5">
      <c r="C20"/>
      <c r="D20"/>
      <c r="E20" s="43" t="s">
        <v>275</v>
      </c>
      <c r="F20" s="1"/>
      <c r="G20" s="1"/>
    </row>
    <row r="21" spans="3:7" ht="13.5">
      <c r="C21"/>
      <c r="D21"/>
      <c r="E21" s="43" t="s">
        <v>276</v>
      </c>
      <c r="F21" s="1"/>
      <c r="G21" s="1"/>
    </row>
    <row r="22" spans="3:7" ht="13.5">
      <c r="C22"/>
      <c r="D22"/>
      <c r="E22" s="43" t="s">
        <v>277</v>
      </c>
      <c r="F22" s="1"/>
      <c r="G22" s="1"/>
    </row>
    <row r="23" spans="3:7" ht="13.5">
      <c r="C23"/>
      <c r="D23"/>
      <c r="E23" s="43" t="s">
        <v>278</v>
      </c>
      <c r="F23" s="1"/>
      <c r="G23" s="1"/>
    </row>
    <row r="24" spans="3:7" ht="13.5">
      <c r="C24"/>
      <c r="D24"/>
      <c r="E24" s="43" t="s">
        <v>283</v>
      </c>
      <c r="F24" s="1"/>
      <c r="G24" s="1"/>
    </row>
    <row r="25" spans="3:7" ht="13.5">
      <c r="C25"/>
      <c r="D25"/>
      <c r="F25" s="1"/>
      <c r="G25" s="1"/>
    </row>
    <row r="26" spans="3:7" ht="13.5">
      <c r="C26"/>
      <c r="D26"/>
      <c r="E26" s="1"/>
      <c r="F26" s="1"/>
      <c r="G26" s="1"/>
    </row>
    <row r="27" spans="3:7" ht="13.5">
      <c r="C27"/>
      <c r="D27"/>
      <c r="E27" s="1"/>
      <c r="F27" s="1"/>
      <c r="G27" s="1"/>
    </row>
    <row r="28" spans="3:7" ht="13.5">
      <c r="C28"/>
      <c r="D28"/>
      <c r="E28" s="1"/>
      <c r="F28" s="1"/>
      <c r="G28" s="1"/>
    </row>
    <row r="29" spans="3:7" ht="13.5">
      <c r="C29"/>
      <c r="D29"/>
      <c r="E29" s="1"/>
      <c r="F29" s="1"/>
      <c r="G29" s="1"/>
    </row>
    <row r="30" spans="3:7" ht="13.5">
      <c r="C30"/>
      <c r="D30"/>
      <c r="E30" s="1"/>
      <c r="F30" s="1"/>
      <c r="G30" s="1"/>
    </row>
    <row r="31" spans="3:7" ht="13.5">
      <c r="C31"/>
      <c r="D31"/>
      <c r="E31" s="1"/>
      <c r="F31" s="1"/>
      <c r="G31" s="1"/>
    </row>
    <row r="32" spans="3:7" ht="13.5">
      <c r="C32"/>
      <c r="D32"/>
      <c r="E32" s="1"/>
      <c r="F32" s="1"/>
      <c r="G32" s="1"/>
    </row>
    <row r="33" spans="2:7" ht="13.5">
      <c r="B33"/>
      <c r="C33"/>
      <c r="D33"/>
      <c r="E33" s="1"/>
      <c r="F33" s="1"/>
      <c r="G33" s="1"/>
    </row>
    <row r="34" spans="2:7" ht="13.5">
      <c r="B34"/>
      <c r="C34"/>
      <c r="D34"/>
      <c r="F34" s="1"/>
      <c r="G34" s="1"/>
    </row>
    <row r="35" spans="2:7" ht="13.5">
      <c r="B35"/>
      <c r="C35"/>
      <c r="D35"/>
      <c r="F35" s="1"/>
      <c r="G35" s="1"/>
    </row>
    <row r="36" spans="2:7" ht="13.5">
      <c r="B36"/>
      <c r="C36"/>
      <c r="D36"/>
      <c r="F36" s="1"/>
      <c r="G36" s="1"/>
    </row>
    <row r="37" spans="2:7" ht="13.5">
      <c r="B37"/>
      <c r="C37"/>
      <c r="D37"/>
      <c r="F37" s="1"/>
      <c r="G37" s="1"/>
    </row>
    <row r="38" spans="2:7" ht="13.5">
      <c r="B38"/>
      <c r="C38"/>
      <c r="D38"/>
      <c r="F38" s="1"/>
      <c r="G38" s="1"/>
    </row>
    <row r="39" spans="2:7" ht="13.5">
      <c r="B39"/>
      <c r="C39"/>
      <c r="D39"/>
      <c r="F39" s="1"/>
      <c r="G39" s="1"/>
    </row>
    <row r="40" spans="2:7" ht="13.5">
      <c r="B40"/>
      <c r="C40"/>
      <c r="D40"/>
      <c r="F40" s="1"/>
      <c r="G40" s="1"/>
    </row>
    <row r="41" spans="1:4" ht="13.5">
      <c r="A41" s="36"/>
      <c r="B41" s="36"/>
      <c r="C41" s="36"/>
      <c r="D41" s="36"/>
    </row>
    <row r="42" spans="1:4" ht="13.5">
      <c r="A42" s="36"/>
      <c r="B42" s="36"/>
      <c r="C42" s="36"/>
      <c r="D42" s="36"/>
    </row>
    <row r="43" spans="1:4" ht="13.5">
      <c r="A43" s="36"/>
      <c r="B43" s="36"/>
      <c r="C43" s="36"/>
      <c r="D43" s="36"/>
    </row>
    <row r="44" spans="1:4" ht="13.5">
      <c r="A44" s="36"/>
      <c r="B44" s="36"/>
      <c r="C44" s="36"/>
      <c r="D44" s="36"/>
    </row>
    <row r="45" spans="1:4" ht="13.5">
      <c r="A45" s="36"/>
      <c r="B45" s="36"/>
      <c r="C45" s="36"/>
      <c r="D45" s="36"/>
    </row>
    <row r="46" spans="1:4" ht="13.5">
      <c r="A46" s="36"/>
      <c r="B46" s="36"/>
      <c r="C46" s="36"/>
      <c r="D46" s="36"/>
    </row>
    <row r="47" spans="1:4" ht="13.5">
      <c r="A47" s="36"/>
      <c r="B47" s="36"/>
      <c r="C47" s="36"/>
      <c r="D47" s="36"/>
    </row>
    <row r="48" spans="1:4" ht="13.5">
      <c r="A48" s="36"/>
      <c r="B48" s="36"/>
      <c r="C48" s="36"/>
      <c r="D48" s="36"/>
    </row>
    <row r="49" spans="1:4" ht="13.5">
      <c r="A49" s="36"/>
      <c r="B49" s="36"/>
      <c r="C49" s="36"/>
      <c r="D49" s="36"/>
    </row>
    <row r="50" spans="1:4" ht="13.5">
      <c r="A50" s="36"/>
      <c r="B50" s="36"/>
      <c r="C50" s="36"/>
      <c r="D50" s="36"/>
    </row>
  </sheetData>
  <sheetProtection/>
  <dataValidations count="1">
    <dataValidation allowBlank="1" showInputMessage="1" showErrorMessage="1" imeMode="off" sqref="E26:E33 A5:A40 F7:G40 B4:D6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申込み一覧表ver.4（種目コード５桁版）</dc:title>
  <dc:subject/>
  <dc:creator>川井章弘</dc:creator>
  <cp:keywords/>
  <dc:description>2001/7/6更新</dc:description>
  <cp:lastModifiedBy>ORK</cp:lastModifiedBy>
  <cp:lastPrinted>2023-04-08T08:45:18Z</cp:lastPrinted>
  <dcterms:created xsi:type="dcterms:W3CDTF">1999-05-20T01:54:59Z</dcterms:created>
  <dcterms:modified xsi:type="dcterms:W3CDTF">2023-04-14T07:12:59Z</dcterms:modified>
  <cp:category/>
  <cp:version/>
  <cp:contentType/>
  <cp:contentStatus/>
</cp:coreProperties>
</file>