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badminton\中体連r7\HP25\"/>
    </mc:Choice>
  </mc:AlternateContent>
  <xr:revisionPtr revIDLastSave="0" documentId="13_ncr:1_{E21C8C80-C280-48E6-A1BD-7959436755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注意" sheetId="17" r:id="rId1"/>
    <sheet name="所属コード" sheetId="18" r:id="rId2"/>
    <sheet name="データ" sheetId="15" r:id="rId3"/>
    <sheet name="Ａクラス" sheetId="6" r:id="rId4"/>
    <sheet name="Bクラス" sheetId="19" r:id="rId5"/>
    <sheet name="Cクラス" sheetId="20" r:id="rId6"/>
    <sheet name="　" sheetId="16" r:id="rId7"/>
  </sheets>
  <definedNames>
    <definedName name="_xlnm.Print_Area" localSheetId="3">Ａクラス!$A$1:$Z$230</definedName>
    <definedName name="_xlnm.Print_Area" localSheetId="4">Bクラス!$A$1:$Z$230</definedName>
    <definedName name="_xlnm.Print_Area" localSheetId="5">Cクラス!$A$1:$Z$230</definedName>
    <definedName name="_xlnm.Print_Area" localSheetId="1">所属コード!$A$1:$D$115</definedName>
    <definedName name="Z_6A308C2C_EA08_4C75_989B_99EF4602104B_.wvu.Cols" localSheetId="3" hidden="1">Ａクラス!#REF!,Ａクラス!#REF!,Ａクラス!$R:$R</definedName>
    <definedName name="Z_6A308C2C_EA08_4C75_989B_99EF4602104B_.wvu.Cols" localSheetId="4" hidden="1">Bクラス!#REF!,Bクラス!#REF!,Bクラス!$R:$R</definedName>
    <definedName name="Z_6A308C2C_EA08_4C75_989B_99EF4602104B_.wvu.Cols" localSheetId="5" hidden="1">Cクラス!#REF!,Cクラス!#REF!,Cクラス!$R:$R</definedName>
    <definedName name="Z_6A308C2C_EA08_4C75_989B_99EF4602104B_.wvu.PrintArea" localSheetId="3" hidden="1">Ａクラス!$B$1:$Q$28</definedName>
    <definedName name="Z_6A308C2C_EA08_4C75_989B_99EF4602104B_.wvu.PrintArea" localSheetId="4" hidden="1">Bクラス!$B$1:$Q$28</definedName>
    <definedName name="Z_6A308C2C_EA08_4C75_989B_99EF4602104B_.wvu.PrintArea" localSheetId="5" hidden="1">Cクラス!$B$1:$Q$28</definedName>
    <definedName name="Z_6A308C2C_EA08_4C75_989B_99EF4602104B_.wvu.Rows" localSheetId="2" hidden="1">データ!$15:$15</definedName>
  </definedNames>
  <calcPr calcId="191029"/>
  <customWorkbookViews>
    <customWorkbookView name="take - 個人用ビュー" guid="{6A308C2C-EA08-4C75-989B-99EF4602104B}" mergeInterval="0" personalView="1" maximized="1" xWindow="1" yWindow="1" windowWidth="1130" windowHeight="581" activeSheetId="6"/>
  </customWorkbookViews>
</workbook>
</file>

<file path=xl/calcChain.xml><?xml version="1.0" encoding="utf-8"?>
<calcChain xmlns="http://schemas.openxmlformats.org/spreadsheetml/2006/main">
  <c r="E666" i="16" l="1"/>
  <c r="D666" i="16"/>
  <c r="C666" i="16"/>
  <c r="E665" i="16"/>
  <c r="D665" i="16"/>
  <c r="C665" i="16"/>
  <c r="E664" i="16"/>
  <c r="D664" i="16"/>
  <c r="C664" i="16"/>
  <c r="E663" i="16"/>
  <c r="D663" i="16"/>
  <c r="C663" i="16"/>
  <c r="E662" i="16"/>
  <c r="D662" i="16"/>
  <c r="C662" i="16"/>
  <c r="E661" i="16"/>
  <c r="D661" i="16"/>
  <c r="C661" i="16"/>
  <c r="E660" i="16"/>
  <c r="D660" i="16"/>
  <c r="C660" i="16"/>
  <c r="E659" i="16"/>
  <c r="D659" i="16"/>
  <c r="C659" i="16"/>
  <c r="E658" i="16"/>
  <c r="D658" i="16"/>
  <c r="C658" i="16"/>
  <c r="E657" i="16"/>
  <c r="D657" i="16"/>
  <c r="C657" i="16"/>
  <c r="E656" i="16"/>
  <c r="D656" i="16"/>
  <c r="C656" i="16"/>
  <c r="E655" i="16"/>
  <c r="D655" i="16"/>
  <c r="C655" i="16"/>
  <c r="E654" i="16"/>
  <c r="D654" i="16"/>
  <c r="C654" i="16"/>
  <c r="E653" i="16"/>
  <c r="D653" i="16"/>
  <c r="C653" i="16"/>
  <c r="E652" i="16"/>
  <c r="D652" i="16"/>
  <c r="C652" i="16"/>
  <c r="E651" i="16"/>
  <c r="D651" i="16"/>
  <c r="C651" i="16"/>
  <c r="E650" i="16"/>
  <c r="D650" i="16"/>
  <c r="C650" i="16"/>
  <c r="E649" i="16"/>
  <c r="D649" i="16"/>
  <c r="C649" i="16"/>
  <c r="E648" i="16"/>
  <c r="D648" i="16"/>
  <c r="C648" i="16"/>
  <c r="E647" i="16"/>
  <c r="D647" i="16"/>
  <c r="C647" i="16"/>
  <c r="E646" i="16"/>
  <c r="D646" i="16"/>
  <c r="C646" i="16"/>
  <c r="E645" i="16"/>
  <c r="D645" i="16"/>
  <c r="C645" i="16"/>
  <c r="E644" i="16"/>
  <c r="D644" i="16"/>
  <c r="C644" i="16"/>
  <c r="E643" i="16"/>
  <c r="D643" i="16"/>
  <c r="C643" i="16"/>
  <c r="E642" i="16"/>
  <c r="D642" i="16"/>
  <c r="C642" i="16"/>
  <c r="E641" i="16"/>
  <c r="D641" i="16"/>
  <c r="C641" i="16"/>
  <c r="E640" i="16"/>
  <c r="D640" i="16"/>
  <c r="C640" i="16"/>
  <c r="E639" i="16"/>
  <c r="D639" i="16"/>
  <c r="C639" i="16"/>
  <c r="E638" i="16"/>
  <c r="D638" i="16"/>
  <c r="C638" i="16"/>
  <c r="E637" i="16"/>
  <c r="D637" i="16"/>
  <c r="C637" i="16"/>
  <c r="E636" i="16"/>
  <c r="D636" i="16"/>
  <c r="C636" i="16"/>
  <c r="E635" i="16"/>
  <c r="D635" i="16"/>
  <c r="C635" i="16"/>
  <c r="E634" i="16"/>
  <c r="D634" i="16"/>
  <c r="C634" i="16"/>
  <c r="E633" i="16"/>
  <c r="D633" i="16"/>
  <c r="C633" i="16"/>
  <c r="E632" i="16"/>
  <c r="D632" i="16"/>
  <c r="C632" i="16"/>
  <c r="E631" i="16"/>
  <c r="D631" i="16"/>
  <c r="C631" i="16"/>
  <c r="E630" i="16"/>
  <c r="D630" i="16"/>
  <c r="C630" i="16"/>
  <c r="E629" i="16"/>
  <c r="D629" i="16"/>
  <c r="C629" i="16"/>
  <c r="E628" i="16"/>
  <c r="D628" i="16"/>
  <c r="C628" i="16"/>
  <c r="E627" i="16"/>
  <c r="D627" i="16"/>
  <c r="C627" i="16"/>
  <c r="E626" i="16"/>
  <c r="D626" i="16"/>
  <c r="C626" i="16"/>
  <c r="E625" i="16"/>
  <c r="D625" i="16"/>
  <c r="C625" i="16"/>
  <c r="E624" i="16"/>
  <c r="D624" i="16"/>
  <c r="C624" i="16"/>
  <c r="E623" i="16"/>
  <c r="D623" i="16"/>
  <c r="C623" i="16"/>
  <c r="E622" i="16"/>
  <c r="D622" i="16"/>
  <c r="C622" i="16"/>
  <c r="E621" i="16"/>
  <c r="D621" i="16"/>
  <c r="C621" i="16"/>
  <c r="E620" i="16"/>
  <c r="D620" i="16"/>
  <c r="C620" i="16"/>
  <c r="E619" i="16"/>
  <c r="D619" i="16"/>
  <c r="C619" i="16"/>
  <c r="E618" i="16"/>
  <c r="D618" i="16"/>
  <c r="C618" i="16"/>
  <c r="E617" i="16"/>
  <c r="D617" i="16"/>
  <c r="C617" i="16"/>
  <c r="E616" i="16"/>
  <c r="D616" i="16"/>
  <c r="C616" i="16"/>
  <c r="E615" i="16"/>
  <c r="D615" i="16"/>
  <c r="C615" i="16"/>
  <c r="E614" i="16"/>
  <c r="D614" i="16"/>
  <c r="C614" i="16"/>
  <c r="E613" i="16"/>
  <c r="D613" i="16"/>
  <c r="C613" i="16"/>
  <c r="E612" i="16"/>
  <c r="D612" i="16"/>
  <c r="C612" i="16"/>
  <c r="E611" i="16"/>
  <c r="D611" i="16"/>
  <c r="C611" i="16"/>
  <c r="E610" i="16"/>
  <c r="D610" i="16"/>
  <c r="C610" i="16"/>
  <c r="E609" i="16"/>
  <c r="D609" i="16"/>
  <c r="C609" i="16"/>
  <c r="E608" i="16"/>
  <c r="D608" i="16"/>
  <c r="C608" i="16"/>
  <c r="E607" i="16"/>
  <c r="D607" i="16"/>
  <c r="C607" i="16"/>
  <c r="E606" i="16"/>
  <c r="D606" i="16"/>
  <c r="C606" i="16"/>
  <c r="E605" i="16"/>
  <c r="D605" i="16"/>
  <c r="C605" i="16"/>
  <c r="E604" i="16"/>
  <c r="D604" i="16"/>
  <c r="C604" i="16"/>
  <c r="E603" i="16"/>
  <c r="D603" i="16"/>
  <c r="C603" i="16"/>
  <c r="E602" i="16"/>
  <c r="D602" i="16"/>
  <c r="C602" i="16"/>
  <c r="E601" i="16"/>
  <c r="D601" i="16"/>
  <c r="C601" i="16"/>
  <c r="E600" i="16"/>
  <c r="D600" i="16"/>
  <c r="C600" i="16"/>
  <c r="E599" i="16"/>
  <c r="D599" i="16"/>
  <c r="C599" i="16"/>
  <c r="E598" i="16"/>
  <c r="D598" i="16"/>
  <c r="C598" i="16"/>
  <c r="E597" i="16"/>
  <c r="D597" i="16"/>
  <c r="C597" i="16"/>
  <c r="E596" i="16"/>
  <c r="D596" i="16"/>
  <c r="C596" i="16"/>
  <c r="E595" i="16"/>
  <c r="D595" i="16"/>
  <c r="C595" i="16"/>
  <c r="E594" i="16"/>
  <c r="D594" i="16"/>
  <c r="C594" i="16"/>
  <c r="E593" i="16"/>
  <c r="D593" i="16"/>
  <c r="C593" i="16"/>
  <c r="E592" i="16"/>
  <c r="D592" i="16"/>
  <c r="C592" i="16"/>
  <c r="E591" i="16"/>
  <c r="D591" i="16"/>
  <c r="C591" i="16"/>
  <c r="E590" i="16"/>
  <c r="D590" i="16"/>
  <c r="C590" i="16"/>
  <c r="E589" i="16"/>
  <c r="D589" i="16"/>
  <c r="C589" i="16"/>
  <c r="E588" i="16"/>
  <c r="D588" i="16"/>
  <c r="C588" i="16"/>
  <c r="E587" i="16"/>
  <c r="D587" i="16"/>
  <c r="C587" i="16"/>
  <c r="E586" i="16"/>
  <c r="D586" i="16"/>
  <c r="C586" i="16"/>
  <c r="E585" i="16"/>
  <c r="D585" i="16"/>
  <c r="C585" i="16"/>
  <c r="E584" i="16"/>
  <c r="D584" i="16"/>
  <c r="C584" i="16"/>
  <c r="E583" i="16"/>
  <c r="D583" i="16"/>
  <c r="C583" i="16"/>
  <c r="E582" i="16"/>
  <c r="D582" i="16"/>
  <c r="C582" i="16"/>
  <c r="E581" i="16"/>
  <c r="D581" i="16"/>
  <c r="C581" i="16"/>
  <c r="E580" i="16"/>
  <c r="D580" i="16"/>
  <c r="C580" i="16"/>
  <c r="E579" i="16"/>
  <c r="D579" i="16"/>
  <c r="C579" i="16"/>
  <c r="E578" i="16"/>
  <c r="D578" i="16"/>
  <c r="C578" i="16"/>
  <c r="E577" i="16"/>
  <c r="D577" i="16"/>
  <c r="C577" i="16"/>
  <c r="E576" i="16"/>
  <c r="D576" i="16"/>
  <c r="C576" i="16"/>
  <c r="E575" i="16"/>
  <c r="D575" i="16"/>
  <c r="C575" i="16"/>
  <c r="E574" i="16"/>
  <c r="D574" i="16"/>
  <c r="C574" i="16"/>
  <c r="E573" i="16"/>
  <c r="D573" i="16"/>
  <c r="C573" i="16"/>
  <c r="E572" i="16"/>
  <c r="D572" i="16"/>
  <c r="C572" i="16"/>
  <c r="E571" i="16"/>
  <c r="D571" i="16"/>
  <c r="C571" i="16"/>
  <c r="E570" i="16"/>
  <c r="D570" i="16"/>
  <c r="C570" i="16"/>
  <c r="E569" i="16"/>
  <c r="D569" i="16"/>
  <c r="C569" i="16"/>
  <c r="E568" i="16"/>
  <c r="D568" i="16"/>
  <c r="C568" i="16"/>
  <c r="E567" i="16"/>
  <c r="D567" i="16"/>
  <c r="C567" i="16"/>
  <c r="E566" i="16"/>
  <c r="D566" i="16"/>
  <c r="C566" i="16"/>
  <c r="E565" i="16"/>
  <c r="D565" i="16"/>
  <c r="C565" i="16"/>
  <c r="E564" i="16"/>
  <c r="D564" i="16"/>
  <c r="C564" i="16"/>
  <c r="E563" i="16"/>
  <c r="D563" i="16"/>
  <c r="C563" i="16"/>
  <c r="E562" i="16"/>
  <c r="D562" i="16"/>
  <c r="C562" i="16"/>
  <c r="E561" i="16"/>
  <c r="D561" i="16"/>
  <c r="C561" i="16"/>
  <c r="E560" i="16"/>
  <c r="D560" i="16"/>
  <c r="C560" i="16"/>
  <c r="E559" i="16"/>
  <c r="D559" i="16"/>
  <c r="C559" i="16"/>
  <c r="E558" i="16"/>
  <c r="D558" i="16"/>
  <c r="C558" i="16"/>
  <c r="E557" i="16"/>
  <c r="D557" i="16"/>
  <c r="C557" i="16"/>
  <c r="E556" i="16"/>
  <c r="D556" i="16"/>
  <c r="C556" i="16"/>
  <c r="E555" i="16"/>
  <c r="D555" i="16"/>
  <c r="C555" i="16"/>
  <c r="E554" i="16"/>
  <c r="D554" i="16"/>
  <c r="C554" i="16"/>
  <c r="E553" i="16"/>
  <c r="D553" i="16"/>
  <c r="C553" i="16"/>
  <c r="E552" i="16"/>
  <c r="D552" i="16"/>
  <c r="C552" i="16"/>
  <c r="E551" i="16"/>
  <c r="D551" i="16"/>
  <c r="C551" i="16"/>
  <c r="E550" i="16"/>
  <c r="D550" i="16"/>
  <c r="C550" i="16"/>
  <c r="E549" i="16"/>
  <c r="D549" i="16"/>
  <c r="C549" i="16"/>
  <c r="E548" i="16"/>
  <c r="D548" i="16"/>
  <c r="C548" i="16"/>
  <c r="E547" i="16"/>
  <c r="D547" i="16"/>
  <c r="C547" i="16"/>
  <c r="E546" i="16"/>
  <c r="D546" i="16"/>
  <c r="C546" i="16"/>
  <c r="E545" i="16"/>
  <c r="D545" i="16"/>
  <c r="C545" i="16"/>
  <c r="E544" i="16"/>
  <c r="D544" i="16"/>
  <c r="C544" i="16"/>
  <c r="E543" i="16"/>
  <c r="D543" i="16"/>
  <c r="C543" i="16"/>
  <c r="E542" i="16"/>
  <c r="D542" i="16"/>
  <c r="C542" i="16"/>
  <c r="E541" i="16"/>
  <c r="D541" i="16"/>
  <c r="C541" i="16"/>
  <c r="E540" i="16"/>
  <c r="D540" i="16"/>
  <c r="C540" i="16"/>
  <c r="E539" i="16"/>
  <c r="D539" i="16"/>
  <c r="C539" i="16"/>
  <c r="E538" i="16"/>
  <c r="D538" i="16"/>
  <c r="C538" i="16"/>
  <c r="E537" i="16"/>
  <c r="D537" i="16"/>
  <c r="C537" i="16"/>
  <c r="E536" i="16"/>
  <c r="D536" i="16"/>
  <c r="C536" i="16"/>
  <c r="E535" i="16"/>
  <c r="D535" i="16"/>
  <c r="C535" i="16"/>
  <c r="E534" i="16"/>
  <c r="D534" i="16"/>
  <c r="C534" i="16"/>
  <c r="E533" i="16"/>
  <c r="D533" i="16"/>
  <c r="C533" i="16"/>
  <c r="E532" i="16"/>
  <c r="D532" i="16"/>
  <c r="C532" i="16"/>
  <c r="E531" i="16"/>
  <c r="D531" i="16"/>
  <c r="C531" i="16"/>
  <c r="E530" i="16"/>
  <c r="D530" i="16"/>
  <c r="C530" i="16"/>
  <c r="E529" i="16"/>
  <c r="D529" i="16"/>
  <c r="C529" i="16"/>
  <c r="E528" i="16"/>
  <c r="D528" i="16"/>
  <c r="C528" i="16"/>
  <c r="E527" i="16"/>
  <c r="D527" i="16"/>
  <c r="C527" i="16"/>
  <c r="E526" i="16"/>
  <c r="D526" i="16"/>
  <c r="C526" i="16"/>
  <c r="E525" i="16"/>
  <c r="D525" i="16"/>
  <c r="C525" i="16"/>
  <c r="E524" i="16"/>
  <c r="D524" i="16"/>
  <c r="C524" i="16"/>
  <c r="E523" i="16"/>
  <c r="D523" i="16"/>
  <c r="C523" i="16"/>
  <c r="E522" i="16"/>
  <c r="D522" i="16"/>
  <c r="C522" i="16"/>
  <c r="E521" i="16"/>
  <c r="D521" i="16"/>
  <c r="C521" i="16"/>
  <c r="E520" i="16"/>
  <c r="D520" i="16"/>
  <c r="C520" i="16"/>
  <c r="E519" i="16"/>
  <c r="D519" i="16"/>
  <c r="C519" i="16"/>
  <c r="E518" i="16"/>
  <c r="D518" i="16"/>
  <c r="C518" i="16"/>
  <c r="E517" i="16"/>
  <c r="D517" i="16"/>
  <c r="C517" i="16"/>
  <c r="E516" i="16"/>
  <c r="D516" i="16"/>
  <c r="C516" i="16"/>
  <c r="E515" i="16"/>
  <c r="D515" i="16"/>
  <c r="C515" i="16"/>
  <c r="E514" i="16"/>
  <c r="D514" i="16"/>
  <c r="C514" i="16"/>
  <c r="E513" i="16"/>
  <c r="D513" i="16"/>
  <c r="C513" i="16"/>
  <c r="E512" i="16"/>
  <c r="D512" i="16"/>
  <c r="C512" i="16"/>
  <c r="E511" i="16"/>
  <c r="D511" i="16"/>
  <c r="C511" i="16"/>
  <c r="E510" i="16"/>
  <c r="D510" i="16"/>
  <c r="C510" i="16"/>
  <c r="E509" i="16"/>
  <c r="D509" i="16"/>
  <c r="C509" i="16"/>
  <c r="E508" i="16"/>
  <c r="D508" i="16"/>
  <c r="C508" i="16"/>
  <c r="E507" i="16"/>
  <c r="D507" i="16"/>
  <c r="C507" i="16"/>
  <c r="E506" i="16"/>
  <c r="D506" i="16"/>
  <c r="C506" i="16"/>
  <c r="E505" i="16"/>
  <c r="D505" i="16"/>
  <c r="C505" i="16"/>
  <c r="E504" i="16"/>
  <c r="D504" i="16"/>
  <c r="C504" i="16"/>
  <c r="E503" i="16"/>
  <c r="D503" i="16"/>
  <c r="C503" i="16"/>
  <c r="E502" i="16"/>
  <c r="D502" i="16"/>
  <c r="C502" i="16"/>
  <c r="E501" i="16"/>
  <c r="D501" i="16"/>
  <c r="C501" i="16"/>
  <c r="E500" i="16"/>
  <c r="D500" i="16"/>
  <c r="C500" i="16"/>
  <c r="E499" i="16"/>
  <c r="D499" i="16"/>
  <c r="C499" i="16"/>
  <c r="E498" i="16"/>
  <c r="D498" i="16"/>
  <c r="C498" i="16"/>
  <c r="E497" i="16"/>
  <c r="D497" i="16"/>
  <c r="C497" i="16"/>
  <c r="E496" i="16"/>
  <c r="D496" i="16"/>
  <c r="C496" i="16"/>
  <c r="E495" i="16"/>
  <c r="D495" i="16"/>
  <c r="C495" i="16"/>
  <c r="E494" i="16"/>
  <c r="D494" i="16"/>
  <c r="C494" i="16"/>
  <c r="E493" i="16"/>
  <c r="D493" i="16"/>
  <c r="C493" i="16"/>
  <c r="E492" i="16"/>
  <c r="D492" i="16"/>
  <c r="C492" i="16"/>
  <c r="E491" i="16"/>
  <c r="D491" i="16"/>
  <c r="C491" i="16"/>
  <c r="E490" i="16"/>
  <c r="D490" i="16"/>
  <c r="C490" i="16"/>
  <c r="E489" i="16"/>
  <c r="D489" i="16"/>
  <c r="C489" i="16"/>
  <c r="E488" i="16"/>
  <c r="D488" i="16"/>
  <c r="C488" i="16"/>
  <c r="E487" i="16"/>
  <c r="D487" i="16"/>
  <c r="C487" i="16"/>
  <c r="E486" i="16"/>
  <c r="D486" i="16"/>
  <c r="C486" i="16"/>
  <c r="E485" i="16"/>
  <c r="D485" i="16"/>
  <c r="C485" i="16"/>
  <c r="E484" i="16"/>
  <c r="D484" i="16"/>
  <c r="C484" i="16"/>
  <c r="E483" i="16"/>
  <c r="D483" i="16"/>
  <c r="C483" i="16"/>
  <c r="E482" i="16"/>
  <c r="D482" i="16"/>
  <c r="C482" i="16"/>
  <c r="E481" i="16"/>
  <c r="D481" i="16"/>
  <c r="C481" i="16"/>
  <c r="E480" i="16"/>
  <c r="D480" i="16"/>
  <c r="C480" i="16"/>
  <c r="E479" i="16"/>
  <c r="D479" i="16"/>
  <c r="C479" i="16"/>
  <c r="E478" i="16"/>
  <c r="D478" i="16"/>
  <c r="C478" i="16"/>
  <c r="E477" i="16"/>
  <c r="D477" i="16"/>
  <c r="C477" i="16"/>
  <c r="E476" i="16"/>
  <c r="D476" i="16"/>
  <c r="C476" i="16"/>
  <c r="E475" i="16"/>
  <c r="D475" i="16"/>
  <c r="C475" i="16"/>
  <c r="E474" i="16"/>
  <c r="D474" i="16"/>
  <c r="C474" i="16"/>
  <c r="E473" i="16"/>
  <c r="D473" i="16"/>
  <c r="C473" i="16"/>
  <c r="E472" i="16"/>
  <c r="D472" i="16"/>
  <c r="C472" i="16"/>
  <c r="E471" i="16"/>
  <c r="D471" i="16"/>
  <c r="C471" i="16"/>
  <c r="E470" i="16"/>
  <c r="D470" i="16"/>
  <c r="C470" i="16"/>
  <c r="E469" i="16"/>
  <c r="D469" i="16"/>
  <c r="C469" i="16"/>
  <c r="E468" i="16"/>
  <c r="D468" i="16"/>
  <c r="C468" i="16"/>
  <c r="E467" i="16"/>
  <c r="D467" i="16"/>
  <c r="C467" i="16"/>
  <c r="E466" i="16"/>
  <c r="D466" i="16"/>
  <c r="C466" i="16"/>
  <c r="E465" i="16"/>
  <c r="D465" i="16"/>
  <c r="C465" i="16"/>
  <c r="E464" i="16"/>
  <c r="D464" i="16"/>
  <c r="C464" i="16"/>
  <c r="E463" i="16"/>
  <c r="D463" i="16"/>
  <c r="C463" i="16"/>
  <c r="E462" i="16"/>
  <c r="D462" i="16"/>
  <c r="C462" i="16"/>
  <c r="E461" i="16"/>
  <c r="D461" i="16"/>
  <c r="C461" i="16"/>
  <c r="E460" i="16"/>
  <c r="D460" i="16"/>
  <c r="C460" i="16"/>
  <c r="E459" i="16"/>
  <c r="D459" i="16"/>
  <c r="C459" i="16"/>
  <c r="E458" i="16"/>
  <c r="D458" i="16"/>
  <c r="C458" i="16"/>
  <c r="E457" i="16"/>
  <c r="D457" i="16"/>
  <c r="C457" i="16"/>
  <c r="E456" i="16"/>
  <c r="D456" i="16"/>
  <c r="C456" i="16"/>
  <c r="E455" i="16"/>
  <c r="D455" i="16"/>
  <c r="C455" i="16"/>
  <c r="E454" i="16"/>
  <c r="D454" i="16"/>
  <c r="C454" i="16"/>
  <c r="E453" i="16"/>
  <c r="D453" i="16"/>
  <c r="C453" i="16"/>
  <c r="E452" i="16"/>
  <c r="D452" i="16"/>
  <c r="C452" i="16"/>
  <c r="E451" i="16"/>
  <c r="D451" i="16"/>
  <c r="C451" i="16"/>
  <c r="E450" i="16"/>
  <c r="D450" i="16"/>
  <c r="C450" i="16"/>
  <c r="E449" i="16"/>
  <c r="D449" i="16"/>
  <c r="C449" i="16"/>
  <c r="E448" i="16"/>
  <c r="D448" i="16"/>
  <c r="C448" i="16"/>
  <c r="E447" i="16"/>
  <c r="D447" i="16"/>
  <c r="C447" i="16"/>
  <c r="R6" i="20"/>
  <c r="C12" i="15" s="1"/>
  <c r="O6" i="20"/>
  <c r="B12" i="15" s="1"/>
  <c r="F4" i="20"/>
  <c r="P2" i="20"/>
  <c r="E446" i="16"/>
  <c r="D446" i="16"/>
  <c r="C446" i="16"/>
  <c r="E445" i="16"/>
  <c r="D445" i="16"/>
  <c r="C445" i="16"/>
  <c r="E444" i="16"/>
  <c r="D444" i="16"/>
  <c r="C444" i="16"/>
  <c r="E443" i="16"/>
  <c r="D443" i="16"/>
  <c r="C443" i="16"/>
  <c r="E442" i="16"/>
  <c r="D442" i="16"/>
  <c r="C442" i="16"/>
  <c r="E441" i="16"/>
  <c r="D441" i="16"/>
  <c r="C441" i="16"/>
  <c r="E440" i="16"/>
  <c r="D440" i="16"/>
  <c r="C440" i="16"/>
  <c r="E439" i="16"/>
  <c r="D439" i="16"/>
  <c r="C439" i="16"/>
  <c r="E438" i="16"/>
  <c r="D438" i="16"/>
  <c r="C438" i="16"/>
  <c r="E437" i="16"/>
  <c r="D437" i="16"/>
  <c r="C437" i="16"/>
  <c r="E436" i="16"/>
  <c r="D436" i="16"/>
  <c r="C436" i="16"/>
  <c r="E435" i="16"/>
  <c r="D435" i="16"/>
  <c r="C435" i="16"/>
  <c r="E434" i="16"/>
  <c r="D434" i="16"/>
  <c r="C434" i="16"/>
  <c r="E433" i="16"/>
  <c r="D433" i="16"/>
  <c r="C433" i="16"/>
  <c r="E432" i="16"/>
  <c r="D432" i="16"/>
  <c r="C432" i="16"/>
  <c r="E431" i="16"/>
  <c r="D431" i="16"/>
  <c r="C431" i="16"/>
  <c r="E430" i="16"/>
  <c r="D430" i="16"/>
  <c r="C430" i="16"/>
  <c r="E429" i="16"/>
  <c r="D429" i="16"/>
  <c r="C429" i="16"/>
  <c r="E428" i="16"/>
  <c r="D428" i="16"/>
  <c r="C428" i="16"/>
  <c r="E427" i="16"/>
  <c r="D427" i="16"/>
  <c r="C427" i="16"/>
  <c r="E426" i="16"/>
  <c r="D426" i="16"/>
  <c r="C426" i="16"/>
  <c r="E425" i="16"/>
  <c r="D425" i="16"/>
  <c r="C425" i="16"/>
  <c r="E424" i="16"/>
  <c r="D424" i="16"/>
  <c r="C424" i="16"/>
  <c r="E423" i="16"/>
  <c r="D423" i="16"/>
  <c r="C423" i="16"/>
  <c r="E422" i="16"/>
  <c r="D422" i="16"/>
  <c r="C422" i="16"/>
  <c r="E421" i="16"/>
  <c r="D421" i="16"/>
  <c r="C421" i="16"/>
  <c r="E420" i="16"/>
  <c r="D420" i="16"/>
  <c r="C420" i="16"/>
  <c r="E419" i="16"/>
  <c r="D419" i="16"/>
  <c r="C419" i="16"/>
  <c r="E418" i="16"/>
  <c r="D418" i="16"/>
  <c r="C418" i="16"/>
  <c r="E417" i="16"/>
  <c r="D417" i="16"/>
  <c r="C417" i="16"/>
  <c r="E416" i="16"/>
  <c r="D416" i="16"/>
  <c r="C416" i="16"/>
  <c r="E415" i="16"/>
  <c r="D415" i="16"/>
  <c r="C415" i="16"/>
  <c r="E414" i="16"/>
  <c r="D414" i="16"/>
  <c r="C414" i="16"/>
  <c r="E413" i="16"/>
  <c r="D413" i="16"/>
  <c r="C413" i="16"/>
  <c r="E412" i="16"/>
  <c r="D412" i="16"/>
  <c r="C412" i="16"/>
  <c r="E411" i="16"/>
  <c r="D411" i="16"/>
  <c r="C411" i="16"/>
  <c r="E410" i="16"/>
  <c r="D410" i="16"/>
  <c r="C410" i="16"/>
  <c r="E409" i="16"/>
  <c r="D409" i="16"/>
  <c r="C409" i="16"/>
  <c r="E408" i="16"/>
  <c r="D408" i="16"/>
  <c r="C408" i="16"/>
  <c r="E407" i="16"/>
  <c r="D407" i="16"/>
  <c r="C407" i="16"/>
  <c r="E406" i="16"/>
  <c r="D406" i="16"/>
  <c r="C406" i="16"/>
  <c r="E405" i="16"/>
  <c r="D405" i="16"/>
  <c r="C405" i="16"/>
  <c r="E404" i="16"/>
  <c r="D404" i="16"/>
  <c r="C404" i="16"/>
  <c r="E403" i="16"/>
  <c r="D403" i="16"/>
  <c r="C403" i="16"/>
  <c r="E402" i="16"/>
  <c r="D402" i="16"/>
  <c r="C402" i="16"/>
  <c r="E401" i="16"/>
  <c r="D401" i="16"/>
  <c r="C401" i="16"/>
  <c r="E400" i="16"/>
  <c r="D400" i="16"/>
  <c r="C400" i="16"/>
  <c r="E399" i="16"/>
  <c r="D399" i="16"/>
  <c r="C399" i="16"/>
  <c r="E398" i="16"/>
  <c r="D398" i="16"/>
  <c r="C398" i="16"/>
  <c r="E397" i="16"/>
  <c r="D397" i="16"/>
  <c r="C397" i="16"/>
  <c r="E396" i="16"/>
  <c r="D396" i="16"/>
  <c r="C396" i="16"/>
  <c r="E395" i="16"/>
  <c r="D395" i="16"/>
  <c r="C395" i="16"/>
  <c r="E394" i="16"/>
  <c r="D394" i="16"/>
  <c r="C394" i="16"/>
  <c r="E393" i="16"/>
  <c r="D393" i="16"/>
  <c r="C393" i="16"/>
  <c r="E392" i="16"/>
  <c r="D392" i="16"/>
  <c r="C392" i="16"/>
  <c r="E391" i="16"/>
  <c r="D391" i="16"/>
  <c r="C391" i="16"/>
  <c r="E390" i="16"/>
  <c r="D390" i="16"/>
  <c r="C390" i="16"/>
  <c r="E389" i="16"/>
  <c r="D389" i="16"/>
  <c r="C389" i="16"/>
  <c r="E388" i="16"/>
  <c r="D388" i="16"/>
  <c r="C388" i="16"/>
  <c r="E387" i="16"/>
  <c r="D387" i="16"/>
  <c r="C387" i="16"/>
  <c r="E386" i="16"/>
  <c r="D386" i="16"/>
  <c r="C386" i="16"/>
  <c r="E385" i="16"/>
  <c r="D385" i="16"/>
  <c r="C385" i="16"/>
  <c r="E384" i="16"/>
  <c r="D384" i="16"/>
  <c r="C384" i="16"/>
  <c r="E383" i="16"/>
  <c r="D383" i="16"/>
  <c r="C383" i="16"/>
  <c r="E382" i="16"/>
  <c r="D382" i="16"/>
  <c r="C382" i="16"/>
  <c r="E381" i="16"/>
  <c r="D381" i="16"/>
  <c r="C381" i="16"/>
  <c r="E380" i="16"/>
  <c r="D380" i="16"/>
  <c r="C380" i="16"/>
  <c r="E379" i="16"/>
  <c r="D379" i="16"/>
  <c r="C379" i="16"/>
  <c r="E378" i="16"/>
  <c r="D378" i="16"/>
  <c r="C378" i="16"/>
  <c r="E377" i="16"/>
  <c r="D377" i="16"/>
  <c r="C377" i="16"/>
  <c r="E376" i="16"/>
  <c r="D376" i="16"/>
  <c r="C376" i="16"/>
  <c r="E375" i="16"/>
  <c r="D375" i="16"/>
  <c r="C375" i="16"/>
  <c r="E374" i="16"/>
  <c r="D374" i="16"/>
  <c r="C374" i="16"/>
  <c r="E373" i="16"/>
  <c r="D373" i="16"/>
  <c r="C373" i="16"/>
  <c r="E372" i="16"/>
  <c r="D372" i="16"/>
  <c r="C372" i="16"/>
  <c r="E371" i="16"/>
  <c r="D371" i="16"/>
  <c r="C371" i="16"/>
  <c r="E370" i="16"/>
  <c r="D370" i="16"/>
  <c r="C370" i="16"/>
  <c r="E369" i="16"/>
  <c r="D369" i="16"/>
  <c r="C369" i="16"/>
  <c r="E368" i="16"/>
  <c r="D368" i="16"/>
  <c r="C368" i="16"/>
  <c r="E367" i="16"/>
  <c r="D367" i="16"/>
  <c r="C367" i="16"/>
  <c r="E366" i="16"/>
  <c r="D366" i="16"/>
  <c r="C366" i="16"/>
  <c r="E365" i="16"/>
  <c r="D365" i="16"/>
  <c r="C365" i="16"/>
  <c r="E364" i="16"/>
  <c r="D364" i="16"/>
  <c r="C364" i="16"/>
  <c r="E363" i="16"/>
  <c r="D363" i="16"/>
  <c r="C363" i="16"/>
  <c r="E362" i="16"/>
  <c r="D362" i="16"/>
  <c r="C362" i="16"/>
  <c r="E361" i="16"/>
  <c r="D361" i="16"/>
  <c r="C361" i="16"/>
  <c r="E360" i="16"/>
  <c r="D360" i="16"/>
  <c r="C360" i="16"/>
  <c r="E359" i="16"/>
  <c r="D359" i="16"/>
  <c r="C359" i="16"/>
  <c r="E358" i="16"/>
  <c r="D358" i="16"/>
  <c r="C358" i="16"/>
  <c r="E357" i="16"/>
  <c r="D357" i="16"/>
  <c r="C357" i="16"/>
  <c r="E356" i="16"/>
  <c r="D356" i="16"/>
  <c r="C356" i="16"/>
  <c r="E355" i="16"/>
  <c r="D355" i="16"/>
  <c r="C355" i="16"/>
  <c r="E354" i="16"/>
  <c r="D354" i="16"/>
  <c r="C354" i="16"/>
  <c r="E353" i="16"/>
  <c r="D353" i="16"/>
  <c r="C353" i="16"/>
  <c r="E352" i="16"/>
  <c r="D352" i="16"/>
  <c r="C352" i="16"/>
  <c r="E351" i="16"/>
  <c r="D351" i="16"/>
  <c r="C351" i="16"/>
  <c r="E350" i="16"/>
  <c r="D350" i="16"/>
  <c r="C350" i="16"/>
  <c r="E349" i="16"/>
  <c r="D349" i="16"/>
  <c r="C349" i="16"/>
  <c r="E348" i="16"/>
  <c r="D348" i="16"/>
  <c r="C348" i="16"/>
  <c r="E347" i="16"/>
  <c r="D347" i="16"/>
  <c r="C347" i="16"/>
  <c r="E346" i="16"/>
  <c r="D346" i="16"/>
  <c r="C346" i="16"/>
  <c r="E345" i="16"/>
  <c r="D345" i="16"/>
  <c r="C345" i="16"/>
  <c r="E344" i="16"/>
  <c r="D344" i="16"/>
  <c r="C344" i="16"/>
  <c r="E343" i="16"/>
  <c r="D343" i="16"/>
  <c r="C343" i="16"/>
  <c r="E342" i="16"/>
  <c r="D342" i="16"/>
  <c r="C342" i="16"/>
  <c r="E341" i="16"/>
  <c r="D341" i="16"/>
  <c r="C341" i="16"/>
  <c r="E340" i="16"/>
  <c r="D340" i="16"/>
  <c r="C340" i="16"/>
  <c r="E339" i="16"/>
  <c r="D339" i="16"/>
  <c r="C339" i="16"/>
  <c r="E338" i="16"/>
  <c r="D338" i="16"/>
  <c r="C338" i="16"/>
  <c r="E337" i="16"/>
  <c r="D337" i="16"/>
  <c r="C337" i="16"/>
  <c r="E232" i="16"/>
  <c r="E233" i="16"/>
  <c r="E336" i="16"/>
  <c r="D336" i="16"/>
  <c r="C336" i="16"/>
  <c r="E335" i="16"/>
  <c r="D335" i="16"/>
  <c r="C335" i="16"/>
  <c r="E334" i="16"/>
  <c r="D334" i="16"/>
  <c r="C334" i="16"/>
  <c r="E333" i="16"/>
  <c r="D333" i="16"/>
  <c r="C333" i="16"/>
  <c r="E332" i="16"/>
  <c r="D332" i="16"/>
  <c r="C332" i="16"/>
  <c r="E331" i="16"/>
  <c r="D331" i="16"/>
  <c r="C331" i="16"/>
  <c r="E330" i="16"/>
  <c r="D330" i="16"/>
  <c r="C330" i="16"/>
  <c r="E329" i="16"/>
  <c r="D329" i="16"/>
  <c r="C329" i="16"/>
  <c r="E328" i="16"/>
  <c r="D328" i="16"/>
  <c r="C328" i="16"/>
  <c r="E327" i="16"/>
  <c r="D327" i="16"/>
  <c r="C327" i="16"/>
  <c r="E326" i="16"/>
  <c r="D326" i="16"/>
  <c r="C326" i="16"/>
  <c r="E325" i="16"/>
  <c r="D325" i="16"/>
  <c r="C325" i="16"/>
  <c r="E324" i="16"/>
  <c r="D324" i="16"/>
  <c r="C324" i="16"/>
  <c r="E323" i="16"/>
  <c r="D323" i="16"/>
  <c r="C323" i="16"/>
  <c r="E322" i="16"/>
  <c r="D322" i="16"/>
  <c r="C322" i="16"/>
  <c r="E321" i="16"/>
  <c r="D321" i="16"/>
  <c r="C321" i="16"/>
  <c r="E320" i="16"/>
  <c r="D320" i="16"/>
  <c r="C320" i="16"/>
  <c r="E319" i="16"/>
  <c r="D319" i="16"/>
  <c r="C319" i="16"/>
  <c r="E318" i="16"/>
  <c r="D318" i="16"/>
  <c r="C318" i="16"/>
  <c r="E317" i="16"/>
  <c r="D317" i="16"/>
  <c r="C317" i="16"/>
  <c r="E316" i="16"/>
  <c r="D316" i="16"/>
  <c r="C316" i="16"/>
  <c r="E315" i="16"/>
  <c r="D315" i="16"/>
  <c r="C315" i="16"/>
  <c r="E314" i="16"/>
  <c r="D314" i="16"/>
  <c r="C314" i="16"/>
  <c r="E313" i="16"/>
  <c r="D313" i="16"/>
  <c r="C313" i="16"/>
  <c r="E312" i="16"/>
  <c r="D312" i="16"/>
  <c r="C312" i="16"/>
  <c r="E311" i="16"/>
  <c r="D311" i="16"/>
  <c r="C311" i="16"/>
  <c r="E310" i="16"/>
  <c r="D310" i="16"/>
  <c r="C310" i="16"/>
  <c r="E309" i="16"/>
  <c r="D309" i="16"/>
  <c r="C309" i="16"/>
  <c r="E308" i="16"/>
  <c r="D308" i="16"/>
  <c r="C308" i="16"/>
  <c r="E307" i="16"/>
  <c r="D307" i="16"/>
  <c r="C307" i="16"/>
  <c r="E306" i="16"/>
  <c r="D306" i="16"/>
  <c r="C306" i="16"/>
  <c r="E305" i="16"/>
  <c r="D305" i="16"/>
  <c r="C305" i="16"/>
  <c r="E304" i="16"/>
  <c r="D304" i="16"/>
  <c r="C304" i="16"/>
  <c r="E303" i="16"/>
  <c r="D303" i="16"/>
  <c r="C303" i="16"/>
  <c r="E302" i="16"/>
  <c r="D302" i="16"/>
  <c r="C302" i="16"/>
  <c r="E301" i="16"/>
  <c r="D301" i="16"/>
  <c r="C301" i="16"/>
  <c r="E300" i="16"/>
  <c r="D300" i="16"/>
  <c r="C300" i="16"/>
  <c r="E299" i="16"/>
  <c r="D299" i="16"/>
  <c r="C299" i="16"/>
  <c r="E298" i="16"/>
  <c r="D298" i="16"/>
  <c r="C298" i="16"/>
  <c r="E297" i="16"/>
  <c r="D297" i="16"/>
  <c r="C297" i="16"/>
  <c r="E296" i="16"/>
  <c r="D296" i="16"/>
  <c r="C296" i="16"/>
  <c r="E295" i="16"/>
  <c r="D295" i="16"/>
  <c r="C295" i="16"/>
  <c r="E294" i="16"/>
  <c r="D294" i="16"/>
  <c r="C294" i="16"/>
  <c r="E293" i="16"/>
  <c r="D293" i="16"/>
  <c r="C293" i="16"/>
  <c r="E292" i="16"/>
  <c r="D292" i="16"/>
  <c r="C292" i="16"/>
  <c r="E291" i="16"/>
  <c r="D291" i="16"/>
  <c r="C291" i="16"/>
  <c r="E290" i="16"/>
  <c r="D290" i="16"/>
  <c r="C290" i="16"/>
  <c r="E289" i="16"/>
  <c r="D289" i="16"/>
  <c r="C289" i="16"/>
  <c r="E288" i="16"/>
  <c r="D288" i="16"/>
  <c r="C288" i="16"/>
  <c r="E287" i="16"/>
  <c r="D287" i="16"/>
  <c r="C287" i="16"/>
  <c r="E286" i="16"/>
  <c r="D286" i="16"/>
  <c r="C286" i="16"/>
  <c r="E285" i="16"/>
  <c r="D285" i="16"/>
  <c r="C285" i="16"/>
  <c r="E284" i="16"/>
  <c r="D284" i="16"/>
  <c r="C284" i="16"/>
  <c r="E283" i="16"/>
  <c r="D283" i="16"/>
  <c r="C283" i="16"/>
  <c r="E282" i="16"/>
  <c r="D282" i="16"/>
  <c r="C282" i="16"/>
  <c r="E281" i="16"/>
  <c r="D281" i="16"/>
  <c r="C281" i="16"/>
  <c r="E280" i="16"/>
  <c r="D280" i="16"/>
  <c r="C280" i="16"/>
  <c r="E279" i="16"/>
  <c r="D279" i="16"/>
  <c r="C279" i="16"/>
  <c r="E278" i="16"/>
  <c r="D278" i="16"/>
  <c r="C278" i="16"/>
  <c r="E277" i="16"/>
  <c r="D277" i="16"/>
  <c r="C277" i="16"/>
  <c r="E276" i="16"/>
  <c r="D276" i="16"/>
  <c r="C276" i="16"/>
  <c r="E275" i="16"/>
  <c r="D275" i="16"/>
  <c r="C275" i="16"/>
  <c r="E274" i="16"/>
  <c r="D274" i="16"/>
  <c r="C274" i="16"/>
  <c r="E273" i="16"/>
  <c r="D273" i="16"/>
  <c r="C273" i="16"/>
  <c r="E272" i="16"/>
  <c r="D272" i="16"/>
  <c r="C272" i="16"/>
  <c r="E271" i="16"/>
  <c r="D271" i="16"/>
  <c r="C271" i="16"/>
  <c r="E270" i="16"/>
  <c r="D270" i="16"/>
  <c r="C270" i="16"/>
  <c r="E269" i="16"/>
  <c r="D269" i="16"/>
  <c r="C269" i="16"/>
  <c r="E268" i="16"/>
  <c r="D268" i="16"/>
  <c r="C268" i="16"/>
  <c r="E267" i="16"/>
  <c r="D267" i="16"/>
  <c r="C267" i="16"/>
  <c r="E266" i="16"/>
  <c r="D266" i="16"/>
  <c r="C266" i="16"/>
  <c r="E265" i="16"/>
  <c r="D265" i="16"/>
  <c r="C265" i="16"/>
  <c r="E264" i="16"/>
  <c r="D264" i="16"/>
  <c r="C264" i="16"/>
  <c r="E263" i="16"/>
  <c r="D263" i="16"/>
  <c r="C263" i="16"/>
  <c r="E262" i="16"/>
  <c r="D262" i="16"/>
  <c r="C262" i="16"/>
  <c r="E261" i="16"/>
  <c r="D261" i="16"/>
  <c r="C261" i="16"/>
  <c r="E260" i="16"/>
  <c r="D260" i="16"/>
  <c r="C260" i="16"/>
  <c r="E259" i="16"/>
  <c r="D259" i="16"/>
  <c r="C259" i="16"/>
  <c r="E258" i="16"/>
  <c r="D258" i="16"/>
  <c r="C258" i="16"/>
  <c r="E257" i="16"/>
  <c r="D257" i="16"/>
  <c r="C257" i="16"/>
  <c r="E256" i="16"/>
  <c r="D256" i="16"/>
  <c r="C256" i="16"/>
  <c r="E255" i="16"/>
  <c r="D255" i="16"/>
  <c r="C255" i="16"/>
  <c r="E254" i="16"/>
  <c r="D254" i="16"/>
  <c r="C254" i="16"/>
  <c r="E253" i="16"/>
  <c r="D253" i="16"/>
  <c r="C253" i="16"/>
  <c r="E252" i="16"/>
  <c r="D252" i="16"/>
  <c r="C252" i="16"/>
  <c r="E251" i="16"/>
  <c r="D251" i="16"/>
  <c r="C251" i="16"/>
  <c r="E250" i="16"/>
  <c r="D250" i="16"/>
  <c r="C250" i="16"/>
  <c r="E249" i="16"/>
  <c r="D249" i="16"/>
  <c r="C249" i="16"/>
  <c r="E248" i="16"/>
  <c r="D248" i="16"/>
  <c r="C248" i="16"/>
  <c r="E247" i="16"/>
  <c r="D247" i="16"/>
  <c r="C247" i="16"/>
  <c r="E246" i="16"/>
  <c r="D246" i="16"/>
  <c r="C246" i="16"/>
  <c r="E245" i="16"/>
  <c r="D245" i="16"/>
  <c r="C245" i="16"/>
  <c r="E244" i="16"/>
  <c r="D244" i="16"/>
  <c r="C244" i="16"/>
  <c r="E243" i="16"/>
  <c r="D243" i="16"/>
  <c r="C243" i="16"/>
  <c r="E242" i="16"/>
  <c r="D242" i="16"/>
  <c r="C242" i="16"/>
  <c r="E241" i="16"/>
  <c r="D241" i="16"/>
  <c r="C241" i="16"/>
  <c r="E240" i="16"/>
  <c r="D240" i="16"/>
  <c r="C240" i="16"/>
  <c r="E239" i="16"/>
  <c r="D239" i="16"/>
  <c r="C239" i="16"/>
  <c r="E238" i="16"/>
  <c r="D238" i="16"/>
  <c r="C238" i="16"/>
  <c r="E237" i="16"/>
  <c r="D237" i="16"/>
  <c r="C237" i="16"/>
  <c r="E236" i="16"/>
  <c r="D236" i="16"/>
  <c r="C236" i="16"/>
  <c r="E235" i="16"/>
  <c r="D235" i="16"/>
  <c r="C235" i="16"/>
  <c r="E234" i="16"/>
  <c r="D234" i="16"/>
  <c r="C234" i="16"/>
  <c r="D233" i="16"/>
  <c r="C233" i="16"/>
  <c r="D232" i="16"/>
  <c r="C232" i="16"/>
  <c r="E231" i="16"/>
  <c r="D231" i="16"/>
  <c r="C231" i="16"/>
  <c r="E230" i="16"/>
  <c r="D230" i="16"/>
  <c r="C230" i="16"/>
  <c r="E229" i="16"/>
  <c r="D229" i="16"/>
  <c r="C229" i="16"/>
  <c r="E228" i="16"/>
  <c r="D228" i="16"/>
  <c r="C228" i="16"/>
  <c r="E227" i="16"/>
  <c r="D227" i="16"/>
  <c r="C227" i="16"/>
  <c r="R6" i="19"/>
  <c r="C11" i="15" s="1"/>
  <c r="O6" i="19"/>
  <c r="B11" i="15" s="1"/>
  <c r="F4" i="19"/>
  <c r="P2" i="19"/>
  <c r="E226" i="16"/>
  <c r="D226" i="16"/>
  <c r="C226" i="16"/>
  <c r="H226" i="16" s="1"/>
  <c r="E225" i="16"/>
  <c r="D225" i="16"/>
  <c r="C225" i="16"/>
  <c r="H225" i="16" s="1"/>
  <c r="E224" i="16"/>
  <c r="D224" i="16"/>
  <c r="C224" i="16"/>
  <c r="H224" i="16" s="1"/>
  <c r="E223" i="16"/>
  <c r="D223" i="16"/>
  <c r="C223" i="16"/>
  <c r="H223" i="16" s="1"/>
  <c r="E222" i="16"/>
  <c r="D222" i="16"/>
  <c r="C222" i="16"/>
  <c r="H222" i="16" s="1"/>
  <c r="E221" i="16"/>
  <c r="D221" i="16"/>
  <c r="C221" i="16"/>
  <c r="H221" i="16" s="1"/>
  <c r="E220" i="16"/>
  <c r="D220" i="16"/>
  <c r="C220" i="16"/>
  <c r="H220" i="16" s="1"/>
  <c r="E219" i="16"/>
  <c r="D219" i="16"/>
  <c r="C219" i="16"/>
  <c r="H219" i="16" s="1"/>
  <c r="E218" i="16"/>
  <c r="D218" i="16"/>
  <c r="C218" i="16"/>
  <c r="H218" i="16" s="1"/>
  <c r="E217" i="16"/>
  <c r="D217" i="16"/>
  <c r="C217" i="16"/>
  <c r="H217" i="16" s="1"/>
  <c r="E216" i="16"/>
  <c r="D216" i="16"/>
  <c r="C216" i="16"/>
  <c r="H216" i="16" s="1"/>
  <c r="E215" i="16"/>
  <c r="D215" i="16"/>
  <c r="C215" i="16"/>
  <c r="H215" i="16" s="1"/>
  <c r="E214" i="16"/>
  <c r="D214" i="16"/>
  <c r="C214" i="16"/>
  <c r="H214" i="16" s="1"/>
  <c r="E213" i="16"/>
  <c r="D213" i="16"/>
  <c r="C213" i="16"/>
  <c r="H213" i="16" s="1"/>
  <c r="E212" i="16"/>
  <c r="D212" i="16"/>
  <c r="C212" i="16"/>
  <c r="H212" i="16" s="1"/>
  <c r="E211" i="16"/>
  <c r="D211" i="16"/>
  <c r="C211" i="16"/>
  <c r="H211" i="16" s="1"/>
  <c r="E210" i="16"/>
  <c r="D210" i="16"/>
  <c r="C210" i="16"/>
  <c r="H210" i="16" s="1"/>
  <c r="E209" i="16"/>
  <c r="D209" i="16"/>
  <c r="C209" i="16"/>
  <c r="H209" i="16" s="1"/>
  <c r="E208" i="16"/>
  <c r="D208" i="16"/>
  <c r="C208" i="16"/>
  <c r="H208" i="16" s="1"/>
  <c r="E207" i="16"/>
  <c r="D207" i="16"/>
  <c r="C207" i="16"/>
  <c r="H207" i="16" s="1"/>
  <c r="E206" i="16"/>
  <c r="D206" i="16"/>
  <c r="C206" i="16"/>
  <c r="H206" i="16" s="1"/>
  <c r="E205" i="16"/>
  <c r="D205" i="16"/>
  <c r="C205" i="16"/>
  <c r="H205" i="16" s="1"/>
  <c r="E204" i="16"/>
  <c r="D204" i="16"/>
  <c r="C204" i="16"/>
  <c r="H204" i="16" s="1"/>
  <c r="E203" i="16"/>
  <c r="D203" i="16"/>
  <c r="C203" i="16"/>
  <c r="H203" i="16" s="1"/>
  <c r="E202" i="16"/>
  <c r="D202" i="16"/>
  <c r="C202" i="16"/>
  <c r="H202" i="16" s="1"/>
  <c r="E201" i="16"/>
  <c r="D201" i="16"/>
  <c r="C201" i="16"/>
  <c r="H201" i="16" s="1"/>
  <c r="E200" i="16"/>
  <c r="D200" i="16"/>
  <c r="C200" i="16"/>
  <c r="H200" i="16" s="1"/>
  <c r="E199" i="16"/>
  <c r="D199" i="16"/>
  <c r="C199" i="16"/>
  <c r="H199" i="16" s="1"/>
  <c r="E198" i="16"/>
  <c r="D198" i="16"/>
  <c r="C198" i="16"/>
  <c r="H198" i="16" s="1"/>
  <c r="E197" i="16"/>
  <c r="D197" i="16"/>
  <c r="C197" i="16"/>
  <c r="H197" i="16" s="1"/>
  <c r="E196" i="16"/>
  <c r="D196" i="16"/>
  <c r="C196" i="16"/>
  <c r="H196" i="16" s="1"/>
  <c r="E195" i="16"/>
  <c r="D195" i="16"/>
  <c r="C195" i="16"/>
  <c r="H195" i="16" s="1"/>
  <c r="E194" i="16"/>
  <c r="D194" i="16"/>
  <c r="C194" i="16"/>
  <c r="H194" i="16" s="1"/>
  <c r="E193" i="16"/>
  <c r="D193" i="16"/>
  <c r="C193" i="16"/>
  <c r="H193" i="16" s="1"/>
  <c r="E192" i="16"/>
  <c r="D192" i="16"/>
  <c r="C192" i="16"/>
  <c r="H192" i="16" s="1"/>
  <c r="E191" i="16"/>
  <c r="D191" i="16"/>
  <c r="C191" i="16"/>
  <c r="H191" i="16" s="1"/>
  <c r="E190" i="16"/>
  <c r="D190" i="16"/>
  <c r="C190" i="16"/>
  <c r="H190" i="16" s="1"/>
  <c r="E189" i="16"/>
  <c r="D189" i="16"/>
  <c r="C189" i="16"/>
  <c r="H189" i="16" s="1"/>
  <c r="E188" i="16"/>
  <c r="D188" i="16"/>
  <c r="C188" i="16"/>
  <c r="H188" i="16" s="1"/>
  <c r="E187" i="16"/>
  <c r="D187" i="16"/>
  <c r="C187" i="16"/>
  <c r="H187" i="16" s="1"/>
  <c r="E186" i="16"/>
  <c r="D186" i="16"/>
  <c r="C186" i="16"/>
  <c r="H186" i="16" s="1"/>
  <c r="E185" i="16"/>
  <c r="D185" i="16"/>
  <c r="C185" i="16"/>
  <c r="H185" i="16" s="1"/>
  <c r="E184" i="16"/>
  <c r="D184" i="16"/>
  <c r="C184" i="16"/>
  <c r="H184" i="16" s="1"/>
  <c r="E183" i="16"/>
  <c r="D183" i="16"/>
  <c r="C183" i="16"/>
  <c r="H183" i="16" s="1"/>
  <c r="E182" i="16"/>
  <c r="D182" i="16"/>
  <c r="C182" i="16"/>
  <c r="H182" i="16" s="1"/>
  <c r="E181" i="16"/>
  <c r="D181" i="16"/>
  <c r="C181" i="16"/>
  <c r="H181" i="16" s="1"/>
  <c r="E180" i="16"/>
  <c r="D180" i="16"/>
  <c r="C180" i="16"/>
  <c r="H180" i="16" s="1"/>
  <c r="E179" i="16"/>
  <c r="D179" i="16"/>
  <c r="C179" i="16"/>
  <c r="H179" i="16" s="1"/>
  <c r="E178" i="16"/>
  <c r="D178" i="16"/>
  <c r="C178" i="16"/>
  <c r="H178" i="16" s="1"/>
  <c r="E177" i="16"/>
  <c r="D177" i="16"/>
  <c r="C177" i="16"/>
  <c r="H177" i="16" s="1"/>
  <c r="E176" i="16"/>
  <c r="D176" i="16"/>
  <c r="C176" i="16"/>
  <c r="H176" i="16" s="1"/>
  <c r="E175" i="16"/>
  <c r="D175" i="16"/>
  <c r="C175" i="16"/>
  <c r="H175" i="16" s="1"/>
  <c r="E174" i="16"/>
  <c r="D174" i="16"/>
  <c r="C174" i="16"/>
  <c r="H174" i="16" s="1"/>
  <c r="E173" i="16"/>
  <c r="D173" i="16"/>
  <c r="C173" i="16"/>
  <c r="H173" i="16" s="1"/>
  <c r="E172" i="16"/>
  <c r="D172" i="16"/>
  <c r="C172" i="16"/>
  <c r="H172" i="16" s="1"/>
  <c r="E171" i="16"/>
  <c r="D171" i="16"/>
  <c r="C171" i="16"/>
  <c r="H171" i="16" s="1"/>
  <c r="E170" i="16"/>
  <c r="D170" i="16"/>
  <c r="C170" i="16"/>
  <c r="H170" i="16" s="1"/>
  <c r="E169" i="16"/>
  <c r="D169" i="16"/>
  <c r="C169" i="16"/>
  <c r="H169" i="16" s="1"/>
  <c r="E168" i="16"/>
  <c r="D168" i="16"/>
  <c r="C168" i="16"/>
  <c r="H168" i="16" s="1"/>
  <c r="E167" i="16"/>
  <c r="D167" i="16"/>
  <c r="C167" i="16"/>
  <c r="H167" i="16" s="1"/>
  <c r="E166" i="16"/>
  <c r="D166" i="16"/>
  <c r="C166" i="16"/>
  <c r="H166" i="16" s="1"/>
  <c r="E165" i="16"/>
  <c r="D165" i="16"/>
  <c r="C165" i="16"/>
  <c r="H165" i="16" s="1"/>
  <c r="E164" i="16"/>
  <c r="D164" i="16"/>
  <c r="C164" i="16"/>
  <c r="H164" i="16" s="1"/>
  <c r="E163" i="16"/>
  <c r="D163" i="16"/>
  <c r="C163" i="16"/>
  <c r="H163" i="16" s="1"/>
  <c r="E162" i="16"/>
  <c r="D162" i="16"/>
  <c r="C162" i="16"/>
  <c r="H162" i="16" s="1"/>
  <c r="E161" i="16"/>
  <c r="D161" i="16"/>
  <c r="C161" i="16"/>
  <c r="H161" i="16" s="1"/>
  <c r="E160" i="16"/>
  <c r="D160" i="16"/>
  <c r="C160" i="16"/>
  <c r="H160" i="16" s="1"/>
  <c r="E159" i="16"/>
  <c r="D159" i="16"/>
  <c r="C159" i="16"/>
  <c r="H159" i="16" s="1"/>
  <c r="E158" i="16"/>
  <c r="D158" i="16"/>
  <c r="C158" i="16"/>
  <c r="H158" i="16" s="1"/>
  <c r="E157" i="16"/>
  <c r="D157" i="16"/>
  <c r="C157" i="16"/>
  <c r="H157" i="16" s="1"/>
  <c r="E156" i="16"/>
  <c r="D156" i="16"/>
  <c r="C156" i="16"/>
  <c r="H156" i="16" s="1"/>
  <c r="E155" i="16"/>
  <c r="D155" i="16"/>
  <c r="C155" i="16"/>
  <c r="H155" i="16" s="1"/>
  <c r="E154" i="16"/>
  <c r="D154" i="16"/>
  <c r="C154" i="16"/>
  <c r="H154" i="16" s="1"/>
  <c r="E153" i="16"/>
  <c r="D153" i="16"/>
  <c r="C153" i="16"/>
  <c r="H153" i="16" s="1"/>
  <c r="E152" i="16"/>
  <c r="D152" i="16"/>
  <c r="C152" i="16"/>
  <c r="H152" i="16" s="1"/>
  <c r="E151" i="16"/>
  <c r="D151" i="16"/>
  <c r="C151" i="16"/>
  <c r="H151" i="16" s="1"/>
  <c r="E150" i="16"/>
  <c r="D150" i="16"/>
  <c r="C150" i="16"/>
  <c r="H150" i="16" s="1"/>
  <c r="E149" i="16"/>
  <c r="D149" i="16"/>
  <c r="C149" i="16"/>
  <c r="H149" i="16" s="1"/>
  <c r="E148" i="16"/>
  <c r="D148" i="16"/>
  <c r="C148" i="16"/>
  <c r="H148" i="16" s="1"/>
  <c r="E147" i="16"/>
  <c r="D147" i="16"/>
  <c r="C147" i="16"/>
  <c r="H147" i="16" s="1"/>
  <c r="E146" i="16"/>
  <c r="D146" i="16"/>
  <c r="C146" i="16"/>
  <c r="H146" i="16" s="1"/>
  <c r="E145" i="16"/>
  <c r="D145" i="16"/>
  <c r="C145" i="16"/>
  <c r="H145" i="16" s="1"/>
  <c r="E144" i="16"/>
  <c r="D144" i="16"/>
  <c r="C144" i="16"/>
  <c r="H144" i="16" s="1"/>
  <c r="E143" i="16"/>
  <c r="D143" i="16"/>
  <c r="C143" i="16"/>
  <c r="H143" i="16" s="1"/>
  <c r="E142" i="16"/>
  <c r="D142" i="16"/>
  <c r="C142" i="16"/>
  <c r="H142" i="16" s="1"/>
  <c r="E141" i="16"/>
  <c r="D141" i="16"/>
  <c r="C141" i="16"/>
  <c r="H141" i="16" s="1"/>
  <c r="E140" i="16"/>
  <c r="D140" i="16"/>
  <c r="C140" i="16"/>
  <c r="H140" i="16" s="1"/>
  <c r="E139" i="16"/>
  <c r="D139" i="16"/>
  <c r="C139" i="16"/>
  <c r="H139" i="16" s="1"/>
  <c r="E138" i="16"/>
  <c r="D138" i="16"/>
  <c r="C138" i="16"/>
  <c r="H138" i="16" s="1"/>
  <c r="E137" i="16"/>
  <c r="D137" i="16"/>
  <c r="C137" i="16"/>
  <c r="H137" i="16" s="1"/>
  <c r="E136" i="16"/>
  <c r="D136" i="16"/>
  <c r="C136" i="16"/>
  <c r="H136" i="16" s="1"/>
  <c r="E135" i="16"/>
  <c r="D135" i="16"/>
  <c r="C135" i="16"/>
  <c r="H135" i="16" s="1"/>
  <c r="E134" i="16"/>
  <c r="D134" i="16"/>
  <c r="C134" i="16"/>
  <c r="H134" i="16" s="1"/>
  <c r="E133" i="16"/>
  <c r="D133" i="16"/>
  <c r="C133" i="16"/>
  <c r="H133" i="16" s="1"/>
  <c r="E132" i="16"/>
  <c r="D132" i="16"/>
  <c r="C132" i="16"/>
  <c r="H132" i="16" s="1"/>
  <c r="E131" i="16"/>
  <c r="D131" i="16"/>
  <c r="C131" i="16"/>
  <c r="H131" i="16" s="1"/>
  <c r="E130" i="16"/>
  <c r="D130" i="16"/>
  <c r="C130" i="16"/>
  <c r="H130" i="16" s="1"/>
  <c r="E129" i="16"/>
  <c r="D129" i="16"/>
  <c r="C129" i="16"/>
  <c r="H129" i="16" s="1"/>
  <c r="E128" i="16"/>
  <c r="D128" i="16"/>
  <c r="C128" i="16"/>
  <c r="H128" i="16" s="1"/>
  <c r="E127" i="16"/>
  <c r="D127" i="16"/>
  <c r="C127" i="16"/>
  <c r="H127" i="16" s="1"/>
  <c r="E126" i="16"/>
  <c r="D126" i="16"/>
  <c r="C126" i="16"/>
  <c r="H126" i="16" s="1"/>
  <c r="E125" i="16"/>
  <c r="D125" i="16"/>
  <c r="C125" i="16"/>
  <c r="H125" i="16" s="1"/>
  <c r="E124" i="16"/>
  <c r="D124" i="16"/>
  <c r="C124" i="16"/>
  <c r="H124" i="16" s="1"/>
  <c r="E123" i="16"/>
  <c r="D123" i="16"/>
  <c r="C123" i="16"/>
  <c r="H123" i="16" s="1"/>
  <c r="E122" i="16"/>
  <c r="D122" i="16"/>
  <c r="C122" i="16"/>
  <c r="H122" i="16" s="1"/>
  <c r="E121" i="16"/>
  <c r="D121" i="16"/>
  <c r="C121" i="16"/>
  <c r="H121" i="16" s="1"/>
  <c r="E120" i="16"/>
  <c r="D120" i="16"/>
  <c r="C120" i="16"/>
  <c r="H120" i="16" s="1"/>
  <c r="E119" i="16"/>
  <c r="D119" i="16"/>
  <c r="C119" i="16"/>
  <c r="H119" i="16" s="1"/>
  <c r="E118" i="16"/>
  <c r="D118" i="16"/>
  <c r="C118" i="16"/>
  <c r="H118" i="16" s="1"/>
  <c r="E117" i="16"/>
  <c r="D117" i="16"/>
  <c r="C117" i="16"/>
  <c r="H117" i="16" s="1"/>
  <c r="E116" i="16"/>
  <c r="D116" i="16"/>
  <c r="C116" i="16"/>
  <c r="H116" i="16" s="1"/>
  <c r="E115" i="16"/>
  <c r="D115" i="16"/>
  <c r="C115" i="16"/>
  <c r="H115" i="16" s="1"/>
  <c r="E114" i="16"/>
  <c r="D114" i="16"/>
  <c r="C114" i="16"/>
  <c r="H114" i="16" s="1"/>
  <c r="E113" i="16"/>
  <c r="D113" i="16"/>
  <c r="C113" i="16"/>
  <c r="H113" i="16" s="1"/>
  <c r="E112" i="16"/>
  <c r="D112" i="16"/>
  <c r="C112" i="16"/>
  <c r="H112" i="16" s="1"/>
  <c r="E111" i="16"/>
  <c r="D111" i="16"/>
  <c r="C111" i="16"/>
  <c r="H111" i="16" s="1"/>
  <c r="E110" i="16"/>
  <c r="D110" i="16"/>
  <c r="C110" i="16"/>
  <c r="H110" i="16" s="1"/>
  <c r="E109" i="16"/>
  <c r="D109" i="16"/>
  <c r="C109" i="16"/>
  <c r="H109" i="16" s="1"/>
  <c r="E108" i="16"/>
  <c r="D108" i="16"/>
  <c r="C108" i="16"/>
  <c r="H108" i="16" s="1"/>
  <c r="H107" i="16"/>
  <c r="E107" i="16"/>
  <c r="D107" i="16"/>
  <c r="C107" i="16"/>
  <c r="E106" i="16"/>
  <c r="D106" i="16"/>
  <c r="C106" i="16"/>
  <c r="H106" i="16" s="1"/>
  <c r="E105" i="16"/>
  <c r="D105" i="16"/>
  <c r="C105" i="16"/>
  <c r="H105" i="16" s="1"/>
  <c r="E104" i="16"/>
  <c r="D104" i="16"/>
  <c r="C104" i="16"/>
  <c r="H104" i="16" s="1"/>
  <c r="E103" i="16"/>
  <c r="D103" i="16"/>
  <c r="C103" i="16"/>
  <c r="H103" i="16" s="1"/>
  <c r="E102" i="16"/>
  <c r="D102" i="16"/>
  <c r="C102" i="16"/>
  <c r="H102" i="16" s="1"/>
  <c r="E101" i="16"/>
  <c r="D101" i="16"/>
  <c r="C101" i="16"/>
  <c r="H101" i="16" s="1"/>
  <c r="E100" i="16"/>
  <c r="D100" i="16"/>
  <c r="C100" i="16"/>
  <c r="H100" i="16" s="1"/>
  <c r="E99" i="16"/>
  <c r="D99" i="16"/>
  <c r="C99" i="16"/>
  <c r="H99" i="16" s="1"/>
  <c r="E98" i="16"/>
  <c r="D98" i="16"/>
  <c r="C98" i="16"/>
  <c r="H98" i="16" s="1"/>
  <c r="E97" i="16"/>
  <c r="D97" i="16"/>
  <c r="C97" i="16"/>
  <c r="H97" i="16" s="1"/>
  <c r="E96" i="16"/>
  <c r="D96" i="16"/>
  <c r="C96" i="16"/>
  <c r="H96" i="16" s="1"/>
  <c r="E95" i="16"/>
  <c r="D95" i="16"/>
  <c r="C95" i="16"/>
  <c r="H95" i="16" s="1"/>
  <c r="E94" i="16"/>
  <c r="D94" i="16"/>
  <c r="C94" i="16"/>
  <c r="H94" i="16" s="1"/>
  <c r="E93" i="16"/>
  <c r="D93" i="16"/>
  <c r="C93" i="16"/>
  <c r="H93" i="16" s="1"/>
  <c r="E92" i="16"/>
  <c r="D92" i="16"/>
  <c r="C92" i="16"/>
  <c r="H92" i="16" s="1"/>
  <c r="E91" i="16"/>
  <c r="D91" i="16"/>
  <c r="C91" i="16"/>
  <c r="H91" i="16" s="1"/>
  <c r="E90" i="16"/>
  <c r="D90" i="16"/>
  <c r="C90" i="16"/>
  <c r="H90" i="16" s="1"/>
  <c r="E89" i="16"/>
  <c r="D89" i="16"/>
  <c r="C89" i="16"/>
  <c r="H89" i="16" s="1"/>
  <c r="E88" i="16"/>
  <c r="D88" i="16"/>
  <c r="C88" i="16"/>
  <c r="H88" i="16" s="1"/>
  <c r="E87" i="16"/>
  <c r="D87" i="16"/>
  <c r="C87" i="16"/>
  <c r="H87" i="16" s="1"/>
  <c r="E86" i="16"/>
  <c r="D86" i="16"/>
  <c r="C86" i="16"/>
  <c r="H86" i="16" s="1"/>
  <c r="E85" i="16"/>
  <c r="D85" i="16"/>
  <c r="C85" i="16"/>
  <c r="H85" i="16" s="1"/>
  <c r="E84" i="16"/>
  <c r="D84" i="16"/>
  <c r="C84" i="16"/>
  <c r="H84" i="16" s="1"/>
  <c r="E83" i="16"/>
  <c r="D83" i="16"/>
  <c r="C83" i="16"/>
  <c r="H83" i="16" s="1"/>
  <c r="E82" i="16"/>
  <c r="D82" i="16"/>
  <c r="C82" i="16"/>
  <c r="H82" i="16" s="1"/>
  <c r="E81" i="16"/>
  <c r="D81" i="16"/>
  <c r="C81" i="16"/>
  <c r="H81" i="16" s="1"/>
  <c r="E80" i="16"/>
  <c r="D80" i="16"/>
  <c r="C80" i="16"/>
  <c r="H80" i="16" s="1"/>
  <c r="E79" i="16"/>
  <c r="D79" i="16"/>
  <c r="C79" i="16"/>
  <c r="H79" i="16" s="1"/>
  <c r="E78" i="16"/>
  <c r="D78" i="16"/>
  <c r="C78" i="16"/>
  <c r="H78" i="16" s="1"/>
  <c r="E77" i="16"/>
  <c r="D77" i="16"/>
  <c r="C77" i="16"/>
  <c r="H77" i="16" s="1"/>
  <c r="E76" i="16"/>
  <c r="D76" i="16"/>
  <c r="C76" i="16"/>
  <c r="H76" i="16" s="1"/>
  <c r="E75" i="16"/>
  <c r="D75" i="16"/>
  <c r="C75" i="16"/>
  <c r="H75" i="16" s="1"/>
  <c r="E74" i="16"/>
  <c r="D74" i="16"/>
  <c r="C74" i="16"/>
  <c r="H74" i="16" s="1"/>
  <c r="E73" i="16"/>
  <c r="D73" i="16"/>
  <c r="C73" i="16"/>
  <c r="H73" i="16" s="1"/>
  <c r="E72" i="16"/>
  <c r="D72" i="16"/>
  <c r="C72" i="16"/>
  <c r="H72" i="16" s="1"/>
  <c r="E71" i="16"/>
  <c r="D71" i="16"/>
  <c r="C71" i="16"/>
  <c r="H71" i="16" s="1"/>
  <c r="E70" i="16"/>
  <c r="D70" i="16"/>
  <c r="C70" i="16"/>
  <c r="H70" i="16" s="1"/>
  <c r="E69" i="16"/>
  <c r="D69" i="16"/>
  <c r="C69" i="16"/>
  <c r="H69" i="16" s="1"/>
  <c r="E68" i="16"/>
  <c r="D68" i="16"/>
  <c r="C68" i="16"/>
  <c r="H68" i="16" s="1"/>
  <c r="E67" i="16"/>
  <c r="D67" i="16"/>
  <c r="C67" i="16"/>
  <c r="H67" i="16" s="1"/>
  <c r="E66" i="16"/>
  <c r="D66" i="16"/>
  <c r="C66" i="16"/>
  <c r="H66" i="16" s="1"/>
  <c r="E65" i="16"/>
  <c r="D65" i="16"/>
  <c r="C65" i="16"/>
  <c r="H65" i="16" s="1"/>
  <c r="E64" i="16"/>
  <c r="D64" i="16"/>
  <c r="C64" i="16"/>
  <c r="H64" i="16" s="1"/>
  <c r="H63" i="16"/>
  <c r="E63" i="16"/>
  <c r="D63" i="16"/>
  <c r="C63" i="16"/>
  <c r="E62" i="16"/>
  <c r="D62" i="16"/>
  <c r="C62" i="16"/>
  <c r="H62" i="16" s="1"/>
  <c r="E61" i="16"/>
  <c r="D61" i="16"/>
  <c r="C61" i="16"/>
  <c r="H61" i="16" s="1"/>
  <c r="E60" i="16"/>
  <c r="D60" i="16"/>
  <c r="C60" i="16"/>
  <c r="H60" i="16" s="1"/>
  <c r="E59" i="16"/>
  <c r="D59" i="16"/>
  <c r="C59" i="16"/>
  <c r="H59" i="16" s="1"/>
  <c r="E58" i="16"/>
  <c r="D58" i="16"/>
  <c r="C58" i="16"/>
  <c r="H58" i="16" s="1"/>
  <c r="E57" i="16"/>
  <c r="D57" i="16"/>
  <c r="C57" i="16"/>
  <c r="H57" i="16" s="1"/>
  <c r="E56" i="16"/>
  <c r="D56" i="16"/>
  <c r="C56" i="16"/>
  <c r="H56" i="16" s="1"/>
  <c r="E55" i="16"/>
  <c r="D55" i="16"/>
  <c r="C55" i="16"/>
  <c r="H55" i="16" s="1"/>
  <c r="E54" i="16"/>
  <c r="D54" i="16"/>
  <c r="C54" i="16"/>
  <c r="H54" i="16" s="1"/>
  <c r="E53" i="16"/>
  <c r="D53" i="16"/>
  <c r="C53" i="16"/>
  <c r="H53" i="16" s="1"/>
  <c r="E52" i="16"/>
  <c r="D52" i="16"/>
  <c r="C52" i="16"/>
  <c r="H52" i="16" s="1"/>
  <c r="E51" i="16"/>
  <c r="D51" i="16"/>
  <c r="C51" i="16"/>
  <c r="H51" i="16" s="1"/>
  <c r="E50" i="16"/>
  <c r="D50" i="16"/>
  <c r="C50" i="16"/>
  <c r="H50" i="16" s="1"/>
  <c r="E49" i="16"/>
  <c r="D49" i="16"/>
  <c r="C49" i="16"/>
  <c r="H49" i="16" s="1"/>
  <c r="E48" i="16"/>
  <c r="D48" i="16"/>
  <c r="C48" i="16"/>
  <c r="H48" i="16" s="1"/>
  <c r="E47" i="16"/>
  <c r="D47" i="16"/>
  <c r="C47" i="16"/>
  <c r="H47" i="16" s="1"/>
  <c r="E46" i="16"/>
  <c r="D46" i="16"/>
  <c r="C46" i="16"/>
  <c r="H46" i="16" s="1"/>
  <c r="E45" i="16"/>
  <c r="D45" i="16"/>
  <c r="C45" i="16"/>
  <c r="H45" i="16" s="1"/>
  <c r="E44" i="16"/>
  <c r="D44" i="16"/>
  <c r="C44" i="16"/>
  <c r="H44" i="16" s="1"/>
  <c r="E43" i="16"/>
  <c r="D43" i="16"/>
  <c r="C43" i="16"/>
  <c r="H43" i="16" s="1"/>
  <c r="E42" i="16"/>
  <c r="D42" i="16"/>
  <c r="C42" i="16"/>
  <c r="H42" i="16" s="1"/>
  <c r="E41" i="16"/>
  <c r="D41" i="16"/>
  <c r="C41" i="16"/>
  <c r="H41" i="16" s="1"/>
  <c r="E40" i="16"/>
  <c r="D40" i="16"/>
  <c r="C40" i="16"/>
  <c r="H40" i="16" s="1"/>
  <c r="E39" i="16"/>
  <c r="D39" i="16"/>
  <c r="C39" i="16"/>
  <c r="H39" i="16" s="1"/>
  <c r="E38" i="16"/>
  <c r="D38" i="16"/>
  <c r="C38" i="16"/>
  <c r="H38" i="16" s="1"/>
  <c r="E37" i="16"/>
  <c r="D37" i="16"/>
  <c r="C37" i="16"/>
  <c r="H37" i="16" s="1"/>
  <c r="E36" i="16"/>
  <c r="D36" i="16"/>
  <c r="C36" i="16"/>
  <c r="H36" i="16" s="1"/>
  <c r="E35" i="16"/>
  <c r="D35" i="16"/>
  <c r="C35" i="16"/>
  <c r="H35" i="16" s="1"/>
  <c r="E34" i="16"/>
  <c r="D34" i="16"/>
  <c r="C34" i="16"/>
  <c r="H34" i="16" s="1"/>
  <c r="E33" i="16"/>
  <c r="D33" i="16"/>
  <c r="C33" i="16"/>
  <c r="H33" i="16" s="1"/>
  <c r="E32" i="16"/>
  <c r="D32" i="16"/>
  <c r="C32" i="16"/>
  <c r="H32" i="16" s="1"/>
  <c r="E31" i="16"/>
  <c r="D31" i="16"/>
  <c r="C31" i="16"/>
  <c r="H31" i="16" s="1"/>
  <c r="E30" i="16"/>
  <c r="D30" i="16"/>
  <c r="C30" i="16"/>
  <c r="H30" i="16" s="1"/>
  <c r="E29" i="16"/>
  <c r="D29" i="16"/>
  <c r="C29" i="16"/>
  <c r="H29" i="16" s="1"/>
  <c r="E28" i="16"/>
  <c r="D28" i="16"/>
  <c r="C28" i="16"/>
  <c r="H28" i="16" s="1"/>
  <c r="E27" i="16"/>
  <c r="D27" i="16"/>
  <c r="C27" i="16"/>
  <c r="H27" i="16" s="1"/>
  <c r="E26" i="16"/>
  <c r="D26" i="16"/>
  <c r="C26" i="16"/>
  <c r="H26" i="16" s="1"/>
  <c r="E25" i="16"/>
  <c r="D25" i="16"/>
  <c r="C25" i="16"/>
  <c r="H25" i="16" s="1"/>
  <c r="E24" i="16"/>
  <c r="D24" i="16"/>
  <c r="C24" i="16"/>
  <c r="H24" i="16" s="1"/>
  <c r="E23" i="16"/>
  <c r="D23" i="16"/>
  <c r="C23" i="16"/>
  <c r="H23" i="16" s="1"/>
  <c r="E22" i="16"/>
  <c r="D22" i="16"/>
  <c r="C22" i="16"/>
  <c r="H22" i="16" s="1"/>
  <c r="E21" i="16"/>
  <c r="D21" i="16"/>
  <c r="C21" i="16"/>
  <c r="H21" i="16" s="1"/>
  <c r="E20" i="16"/>
  <c r="D20" i="16"/>
  <c r="C20" i="16"/>
  <c r="H20" i="16" s="1"/>
  <c r="E19" i="16"/>
  <c r="D19" i="16"/>
  <c r="C19" i="16"/>
  <c r="H19" i="16" s="1"/>
  <c r="E18" i="16"/>
  <c r="D18" i="16"/>
  <c r="C18" i="16"/>
  <c r="H18" i="16" s="1"/>
  <c r="E17" i="16"/>
  <c r="D17" i="16"/>
  <c r="C17" i="16"/>
  <c r="H17" i="16" s="1"/>
  <c r="E16" i="16"/>
  <c r="D16" i="16"/>
  <c r="C16" i="16"/>
  <c r="H16" i="16" s="1"/>
  <c r="E15" i="16"/>
  <c r="D15" i="16"/>
  <c r="C15" i="16"/>
  <c r="H15" i="16" s="1"/>
  <c r="E14" i="16"/>
  <c r="D14" i="16"/>
  <c r="C14" i="16"/>
  <c r="H14" i="16" s="1"/>
  <c r="E13" i="16"/>
  <c r="D13" i="16"/>
  <c r="C13" i="16"/>
  <c r="H13" i="16" s="1"/>
  <c r="E12" i="16"/>
  <c r="D12" i="16"/>
  <c r="C12" i="16"/>
  <c r="H12" i="16" s="1"/>
  <c r="E11" i="16"/>
  <c r="D11" i="16"/>
  <c r="C11" i="16"/>
  <c r="H11" i="16" s="1"/>
  <c r="E10" i="16"/>
  <c r="D10" i="16"/>
  <c r="C10" i="16"/>
  <c r="H10" i="16" s="1"/>
  <c r="E9" i="16"/>
  <c r="D9" i="16"/>
  <c r="C9" i="16"/>
  <c r="H9" i="16" s="1"/>
  <c r="E8" i="16"/>
  <c r="D8" i="16"/>
  <c r="C8" i="16"/>
  <c r="H8" i="16" s="1"/>
  <c r="E7" i="16"/>
  <c r="D7" i="16"/>
  <c r="C7" i="16"/>
  <c r="Q4" i="19" l="1"/>
  <c r="R4" i="19" s="1"/>
  <c r="E11" i="15" s="1"/>
  <c r="Q4" i="20"/>
  <c r="D11" i="15" l="1"/>
  <c r="R4" i="20"/>
  <c r="E12" i="15" s="1"/>
  <c r="D12" i="15"/>
  <c r="A3" i="16"/>
  <c r="B5" i="15"/>
  <c r="B3" i="15"/>
  <c r="B4" i="15" s="1"/>
  <c r="H554" i="16"/>
  <c r="A554" i="16" s="1"/>
  <c r="H546" i="16"/>
  <c r="A546" i="16" s="1"/>
  <c r="H538" i="16"/>
  <c r="A538" i="16" s="1"/>
  <c r="H530" i="16"/>
  <c r="A530" i="16" s="1"/>
  <c r="H446" i="16"/>
  <c r="A446" i="16" s="1"/>
  <c r="H445" i="16"/>
  <c r="A445" i="16" s="1"/>
  <c r="H444" i="16"/>
  <c r="A444" i="16" s="1"/>
  <c r="H443" i="16"/>
  <c r="A443" i="16" s="1"/>
  <c r="H442" i="16"/>
  <c r="A442" i="16" s="1"/>
  <c r="H440" i="16"/>
  <c r="A440" i="16" s="1"/>
  <c r="H439" i="16"/>
  <c r="A439" i="16" s="1"/>
  <c r="H438" i="16"/>
  <c r="A438" i="16" s="1"/>
  <c r="H437" i="16"/>
  <c r="A437" i="16" s="1"/>
  <c r="H436" i="16"/>
  <c r="A436" i="16" s="1"/>
  <c r="H435" i="16"/>
  <c r="A435" i="16" s="1"/>
  <c r="H434" i="16"/>
  <c r="A434" i="16" s="1"/>
  <c r="H433" i="16"/>
  <c r="A433" i="16" s="1"/>
  <c r="H432" i="16"/>
  <c r="A432" i="16" s="1"/>
  <c r="H431" i="16"/>
  <c r="A431" i="16" s="1"/>
  <c r="H429" i="16"/>
  <c r="A429" i="16" s="1"/>
  <c r="H428" i="16"/>
  <c r="A428" i="16" s="1"/>
  <c r="H427" i="16"/>
  <c r="A427" i="16" s="1"/>
  <c r="H426" i="16"/>
  <c r="A426" i="16" s="1"/>
  <c r="H425" i="16"/>
  <c r="A425" i="16" s="1"/>
  <c r="H424" i="16"/>
  <c r="A424" i="16" s="1"/>
  <c r="H423" i="16"/>
  <c r="A423" i="16" s="1"/>
  <c r="H421" i="16"/>
  <c r="A421" i="16" s="1"/>
  <c r="H420" i="16"/>
  <c r="A420" i="16" s="1"/>
  <c r="H419" i="16"/>
  <c r="A419" i="16" s="1"/>
  <c r="H413" i="16"/>
  <c r="A413" i="16" s="1"/>
  <c r="H405" i="16"/>
  <c r="A405" i="16" s="1"/>
  <c r="H397" i="16"/>
  <c r="A397" i="16" s="1"/>
  <c r="H389" i="16"/>
  <c r="A389" i="16" s="1"/>
  <c r="H381" i="16"/>
  <c r="A381" i="16" s="1"/>
  <c r="H375" i="16"/>
  <c r="A375" i="16" s="1"/>
  <c r="H373" i="16"/>
  <c r="A373" i="16" s="1"/>
  <c r="H359" i="16"/>
  <c r="H351" i="16"/>
  <c r="H349" i="16"/>
  <c r="H336" i="16"/>
  <c r="A336" i="16" s="1"/>
  <c r="H335" i="16"/>
  <c r="A335" i="16" s="1"/>
  <c r="H331" i="16"/>
  <c r="A331" i="16" s="1"/>
  <c r="H324" i="16"/>
  <c r="A324" i="16" s="1"/>
  <c r="H316" i="16"/>
  <c r="A316" i="16" s="1"/>
  <c r="H556" i="16"/>
  <c r="A556" i="16" s="1"/>
  <c r="H555" i="16"/>
  <c r="A555" i="16" s="1"/>
  <c r="H553" i="16"/>
  <c r="A553" i="16" s="1"/>
  <c r="H552" i="16"/>
  <c r="A552" i="16" s="1"/>
  <c r="H551" i="16"/>
  <c r="A551" i="16" s="1"/>
  <c r="H550" i="16"/>
  <c r="A550" i="16" s="1"/>
  <c r="H549" i="16"/>
  <c r="A549" i="16" s="1"/>
  <c r="H548" i="16"/>
  <c r="A548" i="16" s="1"/>
  <c r="H547" i="16"/>
  <c r="A547" i="16" s="1"/>
  <c r="H545" i="16"/>
  <c r="A545" i="16" s="1"/>
  <c r="H544" i="16"/>
  <c r="A544" i="16" s="1"/>
  <c r="H543" i="16"/>
  <c r="A543" i="16" s="1"/>
  <c r="H542" i="16"/>
  <c r="A542" i="16" s="1"/>
  <c r="H541" i="16"/>
  <c r="A541" i="16" s="1"/>
  <c r="H540" i="16"/>
  <c r="A540" i="16" s="1"/>
  <c r="H539" i="16"/>
  <c r="A539" i="16" s="1"/>
  <c r="H537" i="16"/>
  <c r="A537" i="16" s="1"/>
  <c r="H536" i="16"/>
  <c r="A536" i="16" s="1"/>
  <c r="H535" i="16"/>
  <c r="A535" i="16" s="1"/>
  <c r="H534" i="16"/>
  <c r="A534" i="16" s="1"/>
  <c r="H533" i="16"/>
  <c r="A533" i="16" s="1"/>
  <c r="H532" i="16"/>
  <c r="A532" i="16" s="1"/>
  <c r="H531" i="16"/>
  <c r="A531" i="16" s="1"/>
  <c r="H529" i="16"/>
  <c r="A529" i="16" s="1"/>
  <c r="H528" i="16"/>
  <c r="A528" i="16" s="1"/>
  <c r="H527" i="16"/>
  <c r="A527" i="16" s="1"/>
  <c r="H526" i="16"/>
  <c r="A526" i="16" s="1"/>
  <c r="H525" i="16"/>
  <c r="A525" i="16" s="1"/>
  <c r="H524" i="16"/>
  <c r="A524" i="16" s="1"/>
  <c r="H523" i="16"/>
  <c r="A523" i="16" s="1"/>
  <c r="H522" i="16"/>
  <c r="A522" i="16" s="1"/>
  <c r="H521" i="16"/>
  <c r="A521" i="16" s="1"/>
  <c r="H520" i="16"/>
  <c r="A520" i="16" s="1"/>
  <c r="H519" i="16"/>
  <c r="A519" i="16" s="1"/>
  <c r="H518" i="16"/>
  <c r="A518" i="16" s="1"/>
  <c r="H517" i="16"/>
  <c r="A517" i="16" s="1"/>
  <c r="H516" i="16"/>
  <c r="A516" i="16" s="1"/>
  <c r="H515" i="16"/>
  <c r="A515" i="16" s="1"/>
  <c r="H514" i="16"/>
  <c r="A514" i="16" s="1"/>
  <c r="H513" i="16"/>
  <c r="A513" i="16" s="1"/>
  <c r="H512" i="16"/>
  <c r="A512" i="16" s="1"/>
  <c r="H511" i="16"/>
  <c r="A511" i="16" s="1"/>
  <c r="H510" i="16"/>
  <c r="A510" i="16" s="1"/>
  <c r="H509" i="16"/>
  <c r="A509" i="16" s="1"/>
  <c r="H508" i="16"/>
  <c r="A508" i="16" s="1"/>
  <c r="H507" i="16"/>
  <c r="A507" i="16" s="1"/>
  <c r="H506" i="16"/>
  <c r="A506" i="16" s="1"/>
  <c r="H505" i="16"/>
  <c r="A505" i="16" s="1"/>
  <c r="H504" i="16"/>
  <c r="A504" i="16" s="1"/>
  <c r="H503" i="16"/>
  <c r="A503" i="16" s="1"/>
  <c r="H502" i="16"/>
  <c r="A502" i="16" s="1"/>
  <c r="H501" i="16"/>
  <c r="A501" i="16" s="1"/>
  <c r="H500" i="16"/>
  <c r="A500" i="16" s="1"/>
  <c r="H499" i="16"/>
  <c r="A499" i="16" s="1"/>
  <c r="H498" i="16"/>
  <c r="A498" i="16" s="1"/>
  <c r="H497" i="16"/>
  <c r="A497" i="16" s="1"/>
  <c r="H496" i="16"/>
  <c r="A496" i="16" s="1"/>
  <c r="H495" i="16"/>
  <c r="A495" i="16" s="1"/>
  <c r="H494" i="16"/>
  <c r="A494" i="16" s="1"/>
  <c r="H493" i="16"/>
  <c r="A493" i="16" s="1"/>
  <c r="H492" i="16"/>
  <c r="A492" i="16" s="1"/>
  <c r="H491" i="16"/>
  <c r="A491" i="16" s="1"/>
  <c r="H490" i="16"/>
  <c r="A490" i="16" s="1"/>
  <c r="H489" i="16"/>
  <c r="A489" i="16" s="1"/>
  <c r="H488" i="16"/>
  <c r="A488" i="16" s="1"/>
  <c r="H487" i="16"/>
  <c r="A487" i="16" s="1"/>
  <c r="H486" i="16"/>
  <c r="A486" i="16" s="1"/>
  <c r="H485" i="16"/>
  <c r="A485" i="16" s="1"/>
  <c r="H484" i="16"/>
  <c r="A484" i="16" s="1"/>
  <c r="H483" i="16"/>
  <c r="A483" i="16" s="1"/>
  <c r="H482" i="16"/>
  <c r="A482" i="16" s="1"/>
  <c r="H481" i="16"/>
  <c r="A481" i="16" s="1"/>
  <c r="H480" i="16"/>
  <c r="A480" i="16" s="1"/>
  <c r="H479" i="16"/>
  <c r="A479" i="16" s="1"/>
  <c r="H478" i="16"/>
  <c r="A478" i="16" s="1"/>
  <c r="H477" i="16"/>
  <c r="A477" i="16" s="1"/>
  <c r="H476" i="16"/>
  <c r="A476" i="16" s="1"/>
  <c r="H475" i="16"/>
  <c r="A475" i="16" s="1"/>
  <c r="H474" i="16"/>
  <c r="A474" i="16" s="1"/>
  <c r="H473" i="16"/>
  <c r="A473" i="16" s="1"/>
  <c r="H472" i="16"/>
  <c r="A472" i="16" s="1"/>
  <c r="H471" i="16"/>
  <c r="A471" i="16" s="1"/>
  <c r="H470" i="16"/>
  <c r="A470" i="16" s="1"/>
  <c r="H469" i="16"/>
  <c r="A469" i="16" s="1"/>
  <c r="H468" i="16"/>
  <c r="A468" i="16" s="1"/>
  <c r="H467" i="16"/>
  <c r="A467" i="16" s="1"/>
  <c r="H466" i="16"/>
  <c r="A466" i="16" s="1"/>
  <c r="H465" i="16"/>
  <c r="A465" i="16" s="1"/>
  <c r="H464" i="16"/>
  <c r="A464" i="16" s="1"/>
  <c r="H463" i="16"/>
  <c r="A463" i="16" s="1"/>
  <c r="H462" i="16"/>
  <c r="A462" i="16" s="1"/>
  <c r="H461" i="16"/>
  <c r="H460" i="16"/>
  <c r="H459" i="16"/>
  <c r="H458" i="16"/>
  <c r="H457" i="16"/>
  <c r="H456" i="16"/>
  <c r="H334" i="16"/>
  <c r="A334" i="16" s="1"/>
  <c r="H333" i="16"/>
  <c r="A333" i="16" s="1"/>
  <c r="H332" i="16"/>
  <c r="A332" i="16" s="1"/>
  <c r="H330" i="16"/>
  <c r="A330" i="16" s="1"/>
  <c r="H329" i="16"/>
  <c r="A329" i="16" s="1"/>
  <c r="H328" i="16"/>
  <c r="A328" i="16" s="1"/>
  <c r="H327" i="16"/>
  <c r="A327" i="16" s="1"/>
  <c r="H326" i="16"/>
  <c r="A326" i="16" s="1"/>
  <c r="H325" i="16"/>
  <c r="A325" i="16" s="1"/>
  <c r="H323" i="16"/>
  <c r="A323" i="16" s="1"/>
  <c r="H322" i="16"/>
  <c r="A322" i="16" s="1"/>
  <c r="H321" i="16"/>
  <c r="A321" i="16" s="1"/>
  <c r="H320" i="16"/>
  <c r="A320" i="16" s="1"/>
  <c r="H319" i="16"/>
  <c r="A319" i="16" s="1"/>
  <c r="H318" i="16"/>
  <c r="A318" i="16" s="1"/>
  <c r="H317" i="16"/>
  <c r="A317" i="16" s="1"/>
  <c r="H315" i="16"/>
  <c r="A315" i="16" s="1"/>
  <c r="H314" i="16"/>
  <c r="A314" i="16" s="1"/>
  <c r="H313" i="16"/>
  <c r="A313" i="16" s="1"/>
  <c r="H312" i="16"/>
  <c r="A312" i="16" s="1"/>
  <c r="H311" i="16"/>
  <c r="A311" i="16" s="1"/>
  <c r="H310" i="16"/>
  <c r="A310" i="16" s="1"/>
  <c r="H309" i="16"/>
  <c r="A309" i="16" s="1"/>
  <c r="H418" i="16"/>
  <c r="A418" i="16" s="1"/>
  <c r="H308" i="16"/>
  <c r="A308" i="16" s="1"/>
  <c r="H417" i="16"/>
  <c r="A417" i="16" s="1"/>
  <c r="H307" i="16"/>
  <c r="A307" i="16" s="1"/>
  <c r="H416" i="16"/>
  <c r="A416" i="16" s="1"/>
  <c r="H306" i="16"/>
  <c r="A306" i="16" s="1"/>
  <c r="H415" i="16"/>
  <c r="A415" i="16" s="1"/>
  <c r="H305" i="16"/>
  <c r="A305" i="16" s="1"/>
  <c r="H414" i="16"/>
  <c r="A414" i="16" s="1"/>
  <c r="H304" i="16"/>
  <c r="A304" i="16" s="1"/>
  <c r="H303" i="16"/>
  <c r="A303" i="16" s="1"/>
  <c r="H412" i="16"/>
  <c r="A412" i="16" s="1"/>
  <c r="H302" i="16"/>
  <c r="A302" i="16" s="1"/>
  <c r="H411" i="16"/>
  <c r="A411" i="16" s="1"/>
  <c r="H301" i="16"/>
  <c r="A301" i="16" s="1"/>
  <c r="H410" i="16"/>
  <c r="A410" i="16" s="1"/>
  <c r="H300" i="16"/>
  <c r="A300" i="16" s="1"/>
  <c r="H409" i="16"/>
  <c r="A409" i="16" s="1"/>
  <c r="H299" i="16"/>
  <c r="A299" i="16" s="1"/>
  <c r="H408" i="16"/>
  <c r="A408" i="16" s="1"/>
  <c r="H298" i="16"/>
  <c r="A298" i="16" s="1"/>
  <c r="H407" i="16"/>
  <c r="A407" i="16" s="1"/>
  <c r="H297" i="16"/>
  <c r="A297" i="16" s="1"/>
  <c r="H406" i="16"/>
  <c r="A406" i="16" s="1"/>
  <c r="H296" i="16"/>
  <c r="A296" i="16" s="1"/>
  <c r="H295" i="16"/>
  <c r="A295" i="16" s="1"/>
  <c r="H404" i="16"/>
  <c r="A404" i="16" s="1"/>
  <c r="H294" i="16"/>
  <c r="A294" i="16" s="1"/>
  <c r="H403" i="16"/>
  <c r="A403" i="16" s="1"/>
  <c r="H293" i="16"/>
  <c r="A293" i="16" s="1"/>
  <c r="H402" i="16"/>
  <c r="A402" i="16" s="1"/>
  <c r="H292" i="16"/>
  <c r="A292" i="16" s="1"/>
  <c r="H401" i="16"/>
  <c r="A401" i="16" s="1"/>
  <c r="H291" i="16"/>
  <c r="A291" i="16" s="1"/>
  <c r="H400" i="16"/>
  <c r="A400" i="16" s="1"/>
  <c r="H290" i="16"/>
  <c r="A290" i="16" s="1"/>
  <c r="H399" i="16"/>
  <c r="A399" i="16" s="1"/>
  <c r="H289" i="16"/>
  <c r="A289" i="16" s="1"/>
  <c r="H398" i="16"/>
  <c r="A398" i="16" s="1"/>
  <c r="H288" i="16"/>
  <c r="A288" i="16" s="1"/>
  <c r="H287" i="16"/>
  <c r="A287" i="16" s="1"/>
  <c r="H396" i="16"/>
  <c r="A396" i="16" s="1"/>
  <c r="H286" i="16"/>
  <c r="A286" i="16" s="1"/>
  <c r="H395" i="16"/>
  <c r="A395" i="16" s="1"/>
  <c r="H285" i="16"/>
  <c r="A285" i="16" s="1"/>
  <c r="H394" i="16"/>
  <c r="A394" i="16" s="1"/>
  <c r="H284" i="16"/>
  <c r="A284" i="16" s="1"/>
  <c r="H393" i="16"/>
  <c r="A393" i="16" s="1"/>
  <c r="H283" i="16"/>
  <c r="A283" i="16" s="1"/>
  <c r="H392" i="16"/>
  <c r="A392" i="16" s="1"/>
  <c r="H282" i="16"/>
  <c r="A282" i="16" s="1"/>
  <c r="H391" i="16"/>
  <c r="A391" i="16" s="1"/>
  <c r="H281" i="16"/>
  <c r="A281" i="16" s="1"/>
  <c r="H390" i="16"/>
  <c r="A390" i="16" s="1"/>
  <c r="H280" i="16"/>
  <c r="A280" i="16" s="1"/>
  <c r="H279" i="16"/>
  <c r="A279" i="16" s="1"/>
  <c r="H388" i="16"/>
  <c r="A388" i="16" s="1"/>
  <c r="H278" i="16"/>
  <c r="A278" i="16" s="1"/>
  <c r="H387" i="16"/>
  <c r="A387" i="16" s="1"/>
  <c r="H277" i="16"/>
  <c r="A277" i="16" s="1"/>
  <c r="H386" i="16"/>
  <c r="A386" i="16" s="1"/>
  <c r="H276" i="16"/>
  <c r="A276" i="16" s="1"/>
  <c r="H385" i="16"/>
  <c r="A385" i="16" s="1"/>
  <c r="H275" i="16"/>
  <c r="A275" i="16" s="1"/>
  <c r="H384" i="16"/>
  <c r="A384" i="16" s="1"/>
  <c r="H274" i="16"/>
  <c r="A274" i="16" s="1"/>
  <c r="H383" i="16"/>
  <c r="A383" i="16" s="1"/>
  <c r="H273" i="16"/>
  <c r="A273" i="16" s="1"/>
  <c r="H382" i="16"/>
  <c r="A382" i="16" s="1"/>
  <c r="H272" i="16"/>
  <c r="A272" i="16" s="1"/>
  <c r="H271" i="16"/>
  <c r="A271" i="16" s="1"/>
  <c r="H380" i="16"/>
  <c r="A380" i="16" s="1"/>
  <c r="H270" i="16"/>
  <c r="A270" i="16" s="1"/>
  <c r="H379" i="16"/>
  <c r="A379" i="16" s="1"/>
  <c r="H269" i="16"/>
  <c r="A269" i="16" s="1"/>
  <c r="H378" i="16"/>
  <c r="A378" i="16" s="1"/>
  <c r="H268" i="16"/>
  <c r="A268" i="16" s="1"/>
  <c r="H377" i="16"/>
  <c r="A377" i="16" s="1"/>
  <c r="H267" i="16"/>
  <c r="H376" i="16"/>
  <c r="A376" i="16" s="1"/>
  <c r="H266" i="16"/>
  <c r="H265" i="16"/>
  <c r="H374" i="16"/>
  <c r="A374" i="16" s="1"/>
  <c r="H264" i="16"/>
  <c r="H263" i="16"/>
  <c r="H372" i="16"/>
  <c r="A372" i="16" s="1"/>
  <c r="H262" i="16"/>
  <c r="H371" i="16"/>
  <c r="A371" i="16" s="1"/>
  <c r="H261" i="16"/>
  <c r="H370" i="16"/>
  <c r="A370" i="16" s="1"/>
  <c r="H260" i="16"/>
  <c r="H369" i="16"/>
  <c r="H259" i="16"/>
  <c r="H368" i="16"/>
  <c r="H258" i="16"/>
  <c r="H367" i="16"/>
  <c r="H257" i="16"/>
  <c r="H366" i="16"/>
  <c r="H256" i="16"/>
  <c r="H365" i="16"/>
  <c r="H255" i="16"/>
  <c r="H364" i="16"/>
  <c r="H254" i="16"/>
  <c r="H363" i="16"/>
  <c r="H253" i="16"/>
  <c r="H362" i="16"/>
  <c r="H252" i="16"/>
  <c r="H361" i="16"/>
  <c r="H251" i="16"/>
  <c r="H360" i="16"/>
  <c r="H250" i="16"/>
  <c r="H249" i="16"/>
  <c r="H358" i="16"/>
  <c r="H248" i="16"/>
  <c r="H357" i="16"/>
  <c r="H247" i="16"/>
  <c r="H356" i="16"/>
  <c r="H246" i="16"/>
  <c r="H355" i="16"/>
  <c r="H245" i="16"/>
  <c r="H354" i="16"/>
  <c r="H244" i="16"/>
  <c r="H353" i="16"/>
  <c r="H243" i="16"/>
  <c r="H352" i="16"/>
  <c r="H242" i="16"/>
  <c r="H241" i="16"/>
  <c r="H350" i="16"/>
  <c r="H240" i="16"/>
  <c r="H239" i="16"/>
  <c r="H348" i="16"/>
  <c r="H238" i="16"/>
  <c r="H347" i="16"/>
  <c r="H237" i="16"/>
  <c r="H346" i="16"/>
  <c r="H236" i="16"/>
  <c r="H345" i="16"/>
  <c r="H235" i="16"/>
  <c r="H344" i="16"/>
  <c r="H234" i="16"/>
  <c r="H343" i="16"/>
  <c r="H233" i="16"/>
  <c r="H342" i="16"/>
  <c r="H232" i="16"/>
  <c r="H231" i="16"/>
  <c r="H230" i="16"/>
  <c r="H229" i="16"/>
  <c r="H228" i="16"/>
  <c r="A204" i="16"/>
  <c r="A195" i="16"/>
  <c r="A163" i="16"/>
  <c r="H422" i="16"/>
  <c r="A422" i="16" s="1"/>
  <c r="H430" i="16"/>
  <c r="A430" i="16" s="1"/>
  <c r="H441" i="16"/>
  <c r="A441" i="16" s="1"/>
  <c r="A213" i="16"/>
  <c r="A181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H7" i="16"/>
  <c r="F2" i="19" l="1"/>
  <c r="F220" i="16"/>
  <c r="F212" i="16"/>
  <c r="F204" i="16"/>
  <c r="F196" i="16"/>
  <c r="F188" i="16"/>
  <c r="F180" i="16"/>
  <c r="F172" i="16"/>
  <c r="F164" i="16"/>
  <c r="F156" i="16"/>
  <c r="F148" i="16"/>
  <c r="F140" i="16"/>
  <c r="F132" i="16"/>
  <c r="F124" i="16"/>
  <c r="F116" i="16"/>
  <c r="F113" i="16"/>
  <c r="F110" i="16"/>
  <c r="F107" i="16"/>
  <c r="F84" i="16"/>
  <c r="F81" i="16"/>
  <c r="F78" i="16"/>
  <c r="F75" i="16"/>
  <c r="F52" i="16"/>
  <c r="F49" i="16"/>
  <c r="F46" i="16"/>
  <c r="F43" i="16"/>
  <c r="F20" i="16"/>
  <c r="F17" i="16"/>
  <c r="F14" i="16"/>
  <c r="F11" i="16"/>
  <c r="F210" i="16"/>
  <c r="F202" i="16"/>
  <c r="F186" i="16"/>
  <c r="F178" i="16"/>
  <c r="F162" i="16"/>
  <c r="F154" i="16"/>
  <c r="F138" i="16"/>
  <c r="F105" i="16"/>
  <c r="F76" i="16"/>
  <c r="F70" i="16"/>
  <c r="F44" i="16"/>
  <c r="F38" i="16"/>
  <c r="F91" i="16"/>
  <c r="F68" i="16"/>
  <c r="F223" i="16"/>
  <c r="F215" i="16"/>
  <c r="F207" i="16"/>
  <c r="F199" i="16"/>
  <c r="F191" i="16"/>
  <c r="F183" i="16"/>
  <c r="F175" i="16"/>
  <c r="F167" i="16"/>
  <c r="F159" i="16"/>
  <c r="F151" i="16"/>
  <c r="F143" i="16"/>
  <c r="F135" i="16"/>
  <c r="F127" i="16"/>
  <c r="F119" i="16"/>
  <c r="F96" i="16"/>
  <c r="F93" i="16"/>
  <c r="F90" i="16"/>
  <c r="F87" i="16"/>
  <c r="F64" i="16"/>
  <c r="F61" i="16"/>
  <c r="F58" i="16"/>
  <c r="F55" i="16"/>
  <c r="F32" i="16"/>
  <c r="F29" i="16"/>
  <c r="F26" i="16"/>
  <c r="F23" i="16"/>
  <c r="F218" i="16"/>
  <c r="F194" i="16"/>
  <c r="F146" i="16"/>
  <c r="F102" i="16"/>
  <c r="F67" i="16"/>
  <c r="F12" i="16"/>
  <c r="F94" i="16"/>
  <c r="F226" i="16"/>
  <c r="F170" i="16"/>
  <c r="F130" i="16"/>
  <c r="F122" i="16"/>
  <c r="F108" i="16"/>
  <c r="F99" i="16"/>
  <c r="F73" i="16"/>
  <c r="F41" i="16"/>
  <c r="F35" i="16"/>
  <c r="F9" i="16"/>
  <c r="F97" i="16"/>
  <c r="F65" i="16"/>
  <c r="F221" i="16"/>
  <c r="F213" i="16"/>
  <c r="F205" i="16"/>
  <c r="F197" i="16"/>
  <c r="F189" i="16"/>
  <c r="F181" i="16"/>
  <c r="F173" i="16"/>
  <c r="F165" i="16"/>
  <c r="F157" i="16"/>
  <c r="F149" i="16"/>
  <c r="F141" i="16"/>
  <c r="F133" i="16"/>
  <c r="F125" i="16"/>
  <c r="F114" i="16"/>
  <c r="F111" i="16"/>
  <c r="F88" i="16"/>
  <c r="F85" i="16"/>
  <c r="F82" i="16"/>
  <c r="F79" i="16"/>
  <c r="F56" i="16"/>
  <c r="F53" i="16"/>
  <c r="F50" i="16"/>
  <c r="F47" i="16"/>
  <c r="F24" i="16"/>
  <c r="F21" i="16"/>
  <c r="F18" i="16"/>
  <c r="F15" i="16"/>
  <c r="F224" i="16"/>
  <c r="F216" i="16"/>
  <c r="F208" i="16"/>
  <c r="F200" i="16"/>
  <c r="F192" i="16"/>
  <c r="F184" i="16"/>
  <c r="F176" i="16"/>
  <c r="F168" i="16"/>
  <c r="F160" i="16"/>
  <c r="F152" i="16"/>
  <c r="F144" i="16"/>
  <c r="F136" i="16"/>
  <c r="F128" i="16"/>
  <c r="F120" i="16"/>
  <c r="F100" i="16"/>
  <c r="F219" i="16"/>
  <c r="F211" i="16"/>
  <c r="F203" i="16"/>
  <c r="F195" i="16"/>
  <c r="F187" i="16"/>
  <c r="F179" i="16"/>
  <c r="F171" i="16"/>
  <c r="F163" i="16"/>
  <c r="F155" i="16"/>
  <c r="F147" i="16"/>
  <c r="F139" i="16"/>
  <c r="F131" i="16"/>
  <c r="F123" i="16"/>
  <c r="F112" i="16"/>
  <c r="F109" i="16"/>
  <c r="F106" i="16"/>
  <c r="F103" i="16"/>
  <c r="F80" i="16"/>
  <c r="F77" i="16"/>
  <c r="F74" i="16"/>
  <c r="F71" i="16"/>
  <c r="F48" i="16"/>
  <c r="F45" i="16"/>
  <c r="F42" i="16"/>
  <c r="F39" i="16"/>
  <c r="F16" i="16"/>
  <c r="F13" i="16"/>
  <c r="F10" i="16"/>
  <c r="F2" i="20"/>
  <c r="F177" i="16"/>
  <c r="F161" i="16"/>
  <c r="F153" i="16"/>
  <c r="F137" i="16"/>
  <c r="F121" i="16"/>
  <c r="F101" i="16"/>
  <c r="F222" i="16"/>
  <c r="F214" i="16"/>
  <c r="F206" i="16"/>
  <c r="F198" i="16"/>
  <c r="F190" i="16"/>
  <c r="F182" i="16"/>
  <c r="F174" i="16"/>
  <c r="F166" i="16"/>
  <c r="F158" i="16"/>
  <c r="F150" i="16"/>
  <c r="F142" i="16"/>
  <c r="F134" i="16"/>
  <c r="F126" i="16"/>
  <c r="F118" i="16"/>
  <c r="F117" i="16"/>
  <c r="F115" i="16"/>
  <c r="F92" i="16"/>
  <c r="F89" i="16"/>
  <c r="F86" i="16"/>
  <c r="F83" i="16"/>
  <c r="F60" i="16"/>
  <c r="F57" i="16"/>
  <c r="F54" i="16"/>
  <c r="F51" i="16"/>
  <c r="F28" i="16"/>
  <c r="F25" i="16"/>
  <c r="F22" i="16"/>
  <c r="F19" i="16"/>
  <c r="F225" i="16"/>
  <c r="F217" i="16"/>
  <c r="F209" i="16"/>
  <c r="F201" i="16"/>
  <c r="F193" i="16"/>
  <c r="F185" i="16"/>
  <c r="F169" i="16"/>
  <c r="F145" i="16"/>
  <c r="F129" i="16"/>
  <c r="F104" i="16"/>
  <c r="F27" i="16"/>
  <c r="F69" i="16"/>
  <c r="F62" i="16"/>
  <c r="F40" i="16"/>
  <c r="F36" i="16"/>
  <c r="F34" i="16"/>
  <c r="F30" i="16"/>
  <c r="F8" i="16"/>
  <c r="F66" i="16"/>
  <c r="F63" i="16"/>
  <c r="F31" i="16"/>
  <c r="F98" i="16"/>
  <c r="F33" i="16"/>
  <c r="F72" i="16"/>
  <c r="F59" i="16"/>
  <c r="F95" i="16"/>
  <c r="F37" i="16"/>
  <c r="G223" i="16"/>
  <c r="G215" i="16"/>
  <c r="G207" i="16"/>
  <c r="G199" i="16"/>
  <c r="G191" i="16"/>
  <c r="G183" i="16"/>
  <c r="G175" i="16"/>
  <c r="G167" i="16"/>
  <c r="G159" i="16"/>
  <c r="G151" i="16"/>
  <c r="G143" i="16"/>
  <c r="G135" i="16"/>
  <c r="G127" i="16"/>
  <c r="G119" i="16"/>
  <c r="G96" i="16"/>
  <c r="G93" i="16"/>
  <c r="G90" i="16"/>
  <c r="G87" i="16"/>
  <c r="G64" i="16"/>
  <c r="G61" i="16"/>
  <c r="G58" i="16"/>
  <c r="G55" i="16"/>
  <c r="G32" i="16"/>
  <c r="G29" i="16"/>
  <c r="G26" i="16"/>
  <c r="G23" i="16"/>
  <c r="G173" i="16"/>
  <c r="G114" i="16"/>
  <c r="G88" i="16"/>
  <c r="G50" i="16"/>
  <c r="G18" i="16"/>
  <c r="G15" i="16"/>
  <c r="G226" i="16"/>
  <c r="G218" i="16"/>
  <c r="G210" i="16"/>
  <c r="G202" i="16"/>
  <c r="G194" i="16"/>
  <c r="G186" i="16"/>
  <c r="G178" i="16"/>
  <c r="G170" i="16"/>
  <c r="G162" i="16"/>
  <c r="G154" i="16"/>
  <c r="G146" i="16"/>
  <c r="G138" i="16"/>
  <c r="G130" i="16"/>
  <c r="G122" i="16"/>
  <c r="G108" i="16"/>
  <c r="G105" i="16"/>
  <c r="G102" i="16"/>
  <c r="G99" i="16"/>
  <c r="G76" i="16"/>
  <c r="G73" i="16"/>
  <c r="G70" i="16"/>
  <c r="G67" i="16"/>
  <c r="G44" i="16"/>
  <c r="G41" i="16"/>
  <c r="G38" i="16"/>
  <c r="G35" i="16"/>
  <c r="G12" i="16"/>
  <c r="G9" i="16"/>
  <c r="G189" i="16"/>
  <c r="G165" i="16"/>
  <c r="G157" i="16"/>
  <c r="G133" i="16"/>
  <c r="G125" i="16"/>
  <c r="G111" i="16"/>
  <c r="G82" i="16"/>
  <c r="G79" i="16"/>
  <c r="G53" i="16"/>
  <c r="G47" i="16"/>
  <c r="G24" i="16"/>
  <c r="G112" i="16"/>
  <c r="G80" i="16"/>
  <c r="G71" i="16"/>
  <c r="G221" i="16"/>
  <c r="G213" i="16"/>
  <c r="G205" i="16"/>
  <c r="G197" i="16"/>
  <c r="G181" i="16"/>
  <c r="G149" i="16"/>
  <c r="G141" i="16"/>
  <c r="G85" i="16"/>
  <c r="G56" i="16"/>
  <c r="G21" i="16"/>
  <c r="G74" i="16"/>
  <c r="G224" i="16"/>
  <c r="G216" i="16"/>
  <c r="G208" i="16"/>
  <c r="G200" i="16"/>
  <c r="G192" i="16"/>
  <c r="G184" i="16"/>
  <c r="G176" i="16"/>
  <c r="G168" i="16"/>
  <c r="G160" i="16"/>
  <c r="G152" i="16"/>
  <c r="G144" i="16"/>
  <c r="G136" i="16"/>
  <c r="G128" i="16"/>
  <c r="G120" i="16"/>
  <c r="G100" i="16"/>
  <c r="G97" i="16"/>
  <c r="G94" i="16"/>
  <c r="G91" i="16"/>
  <c r="G68" i="16"/>
  <c r="G65" i="16"/>
  <c r="G62" i="16"/>
  <c r="G59" i="16"/>
  <c r="G36" i="16"/>
  <c r="G33" i="16"/>
  <c r="G30" i="16"/>
  <c r="G27" i="16"/>
  <c r="G219" i="16"/>
  <c r="G211" i="16"/>
  <c r="G203" i="16"/>
  <c r="G195" i="16"/>
  <c r="G187" i="16"/>
  <c r="G179" i="16"/>
  <c r="G171" i="16"/>
  <c r="G163" i="16"/>
  <c r="G155" i="16"/>
  <c r="G147" i="16"/>
  <c r="G139" i="16"/>
  <c r="G131" i="16"/>
  <c r="G123" i="16"/>
  <c r="G109" i="16"/>
  <c r="G106" i="16"/>
  <c r="G103" i="16"/>
  <c r="G77" i="16"/>
  <c r="G222" i="16"/>
  <c r="G214" i="16"/>
  <c r="G206" i="16"/>
  <c r="G198" i="16"/>
  <c r="G190" i="16"/>
  <c r="G182" i="16"/>
  <c r="G174" i="16"/>
  <c r="G166" i="16"/>
  <c r="G158" i="16"/>
  <c r="G150" i="16"/>
  <c r="G142" i="16"/>
  <c r="G134" i="16"/>
  <c r="G126" i="16"/>
  <c r="G118" i="16"/>
  <c r="G117" i="16"/>
  <c r="G115" i="16"/>
  <c r="G92" i="16"/>
  <c r="G89" i="16"/>
  <c r="G86" i="16"/>
  <c r="G83" i="16"/>
  <c r="G60" i="16"/>
  <c r="G57" i="16"/>
  <c r="G54" i="16"/>
  <c r="G51" i="16"/>
  <c r="G28" i="16"/>
  <c r="G25" i="16"/>
  <c r="G22" i="16"/>
  <c r="G19" i="16"/>
  <c r="G204" i="16"/>
  <c r="G188" i="16"/>
  <c r="G172" i="16"/>
  <c r="G140" i="16"/>
  <c r="G124" i="16"/>
  <c r="G113" i="16"/>
  <c r="G110" i="16"/>
  <c r="G225" i="16"/>
  <c r="G217" i="16"/>
  <c r="G209" i="16"/>
  <c r="G201" i="16"/>
  <c r="G193" i="16"/>
  <c r="G185" i="16"/>
  <c r="G177" i="16"/>
  <c r="G169" i="16"/>
  <c r="G161" i="16"/>
  <c r="G153" i="16"/>
  <c r="G145" i="16"/>
  <c r="G137" i="16"/>
  <c r="G129" i="16"/>
  <c r="G121" i="16"/>
  <c r="G104" i="16"/>
  <c r="G101" i="16"/>
  <c r="G98" i="16"/>
  <c r="G95" i="16"/>
  <c r="G72" i="16"/>
  <c r="G69" i="16"/>
  <c r="G66" i="16"/>
  <c r="G63" i="16"/>
  <c r="G40" i="16"/>
  <c r="G37" i="16"/>
  <c r="G34" i="16"/>
  <c r="G31" i="16"/>
  <c r="G8" i="16"/>
  <c r="G220" i="16"/>
  <c r="G212" i="16"/>
  <c r="G196" i="16"/>
  <c r="G180" i="16"/>
  <c r="G164" i="16"/>
  <c r="G156" i="16"/>
  <c r="G148" i="16"/>
  <c r="G132" i="16"/>
  <c r="G116" i="16"/>
  <c r="G107" i="16"/>
  <c r="G49" i="16"/>
  <c r="G45" i="16"/>
  <c r="G43" i="16"/>
  <c r="G39" i="16"/>
  <c r="G17" i="16"/>
  <c r="G13" i="16"/>
  <c r="G11" i="16"/>
  <c r="G78" i="16"/>
  <c r="G46" i="16"/>
  <c r="G10" i="16"/>
  <c r="G84" i="16"/>
  <c r="G75" i="16"/>
  <c r="G48" i="16"/>
  <c r="G42" i="16"/>
  <c r="G16" i="16"/>
  <c r="G14" i="16"/>
  <c r="G52" i="16"/>
  <c r="G20" i="16"/>
  <c r="G81" i="16"/>
  <c r="A40" i="16"/>
  <c r="A38" i="16"/>
  <c r="A41" i="16"/>
  <c r="A39" i="16"/>
  <c r="A42" i="16"/>
  <c r="A37" i="16"/>
  <c r="A223" i="16"/>
  <c r="A209" i="16"/>
  <c r="A196" i="16"/>
  <c r="A155" i="16"/>
  <c r="A222" i="16"/>
  <c r="A208" i="16"/>
  <c r="A188" i="16"/>
  <c r="A168" i="16"/>
  <c r="A154" i="16"/>
  <c r="A187" i="16"/>
  <c r="A167" i="16"/>
  <c r="A153" i="16"/>
  <c r="A220" i="16"/>
  <c r="A200" i="16"/>
  <c r="A186" i="16"/>
  <c r="A173" i="16"/>
  <c r="A72" i="16"/>
  <c r="A160" i="16"/>
  <c r="A169" i="16"/>
  <c r="A183" i="16"/>
  <c r="A192" i="16"/>
  <c r="A201" i="16"/>
  <c r="A215" i="16"/>
  <c r="A224" i="16"/>
  <c r="A161" i="16"/>
  <c r="A175" i="16"/>
  <c r="A184" i="16"/>
  <c r="A193" i="16"/>
  <c r="A207" i="16"/>
  <c r="A216" i="16"/>
  <c r="A225" i="16"/>
  <c r="A157" i="16"/>
  <c r="A171" i="16"/>
  <c r="A180" i="16"/>
  <c r="A189" i="16"/>
  <c r="A203" i="16"/>
  <c r="A212" i="16"/>
  <c r="A221" i="16"/>
  <c r="A219" i="16"/>
  <c r="A199" i="16"/>
  <c r="A185" i="16"/>
  <c r="A179" i="16"/>
  <c r="A172" i="16"/>
  <c r="A159" i="16"/>
  <c r="A218" i="16"/>
  <c r="A205" i="16"/>
  <c r="A165" i="16"/>
  <c r="A158" i="16"/>
  <c r="A217" i="16"/>
  <c r="A211" i="16"/>
  <c r="A191" i="16"/>
  <c r="A177" i="16"/>
  <c r="A164" i="16"/>
  <c r="A197" i="16"/>
  <c r="A190" i="16"/>
  <c r="A176" i="16"/>
  <c r="A156" i="16"/>
  <c r="A226" i="16"/>
  <c r="A194" i="16"/>
  <c r="A162" i="16"/>
  <c r="A198" i="16"/>
  <c r="A166" i="16"/>
  <c r="A202" i="16"/>
  <c r="A170" i="16"/>
  <c r="A206" i="16"/>
  <c r="A174" i="16"/>
  <c r="A210" i="16"/>
  <c r="A178" i="16"/>
  <c r="A214" i="16"/>
  <c r="A182" i="16"/>
  <c r="F4" i="6" l="1"/>
  <c r="P2" i="6"/>
  <c r="R6" i="6"/>
  <c r="C10" i="15" l="1"/>
  <c r="C13" i="15" s="1"/>
  <c r="O6" i="6"/>
  <c r="B10" i="15" l="1"/>
  <c r="D3" i="16" s="1"/>
  <c r="G7" i="16"/>
  <c r="G230" i="16"/>
  <c r="G238" i="16"/>
  <c r="G246" i="16"/>
  <c r="G254" i="16"/>
  <c r="G262" i="16"/>
  <c r="G270" i="16"/>
  <c r="G278" i="16"/>
  <c r="G286" i="16"/>
  <c r="G294" i="16"/>
  <c r="G302" i="16"/>
  <c r="G310" i="16"/>
  <c r="G318" i="16"/>
  <c r="G326" i="16"/>
  <c r="G334" i="16"/>
  <c r="G342" i="16"/>
  <c r="G350" i="16"/>
  <c r="G358" i="16"/>
  <c r="G366" i="16"/>
  <c r="G374" i="16"/>
  <c r="G231" i="16"/>
  <c r="G239" i="16"/>
  <c r="G247" i="16"/>
  <c r="G255" i="16"/>
  <c r="G263" i="16"/>
  <c r="G271" i="16"/>
  <c r="G279" i="16"/>
  <c r="G287" i="16"/>
  <c r="G295" i="16"/>
  <c r="G303" i="16"/>
  <c r="G311" i="16"/>
  <c r="G319" i="16"/>
  <c r="G327" i="16"/>
  <c r="G335" i="16"/>
  <c r="G343" i="16"/>
  <c r="G351" i="16"/>
  <c r="G359" i="16"/>
  <c r="G367" i="16"/>
  <c r="G375" i="16"/>
  <c r="G383" i="16"/>
  <c r="G391" i="16"/>
  <c r="G399" i="16"/>
  <c r="G407" i="16"/>
  <c r="G415" i="16"/>
  <c r="G423" i="16"/>
  <c r="G431" i="16"/>
  <c r="G439" i="16"/>
  <c r="G447" i="16"/>
  <c r="G455" i="16"/>
  <c r="G463" i="16"/>
  <c r="G232" i="16"/>
  <c r="G240" i="16"/>
  <c r="G248" i="16"/>
  <c r="G256" i="16"/>
  <c r="G264" i="16"/>
  <c r="G272" i="16"/>
  <c r="G280" i="16"/>
  <c r="G288" i="16"/>
  <c r="G296" i="16"/>
  <c r="G233" i="16"/>
  <c r="G241" i="16"/>
  <c r="G249" i="16"/>
  <c r="G257" i="16"/>
  <c r="G265" i="16"/>
  <c r="G273" i="16"/>
  <c r="G281" i="16"/>
  <c r="G289" i="16"/>
  <c r="G297" i="16"/>
  <c r="G305" i="16"/>
  <c r="G234" i="16"/>
  <c r="G242" i="16"/>
  <c r="G250" i="16"/>
  <c r="G258" i="16"/>
  <c r="G266" i="16"/>
  <c r="G274" i="16"/>
  <c r="G282" i="16"/>
  <c r="G290" i="16"/>
  <c r="G298" i="16"/>
  <c r="G306" i="16"/>
  <c r="G314" i="16"/>
  <c r="G322" i="16"/>
  <c r="G330" i="16"/>
  <c r="G338" i="16"/>
  <c r="G346" i="16"/>
  <c r="G354" i="16"/>
  <c r="G362" i="16"/>
  <c r="G370" i="16"/>
  <c r="G378" i="16"/>
  <c r="G386" i="16"/>
  <c r="G394" i="16"/>
  <c r="G402" i="16"/>
  <c r="G410" i="16"/>
  <c r="G418" i="16"/>
  <c r="G426" i="16"/>
  <c r="G434" i="16"/>
  <c r="G442" i="16"/>
  <c r="G450" i="16"/>
  <c r="G458" i="16"/>
  <c r="G466" i="16"/>
  <c r="G474" i="16"/>
  <c r="G482" i="16"/>
  <c r="G490" i="16"/>
  <c r="G498" i="16"/>
  <c r="G506" i="16"/>
  <c r="G514" i="16"/>
  <c r="G522" i="16"/>
  <c r="G530" i="16"/>
  <c r="G538" i="16"/>
  <c r="G546" i="16"/>
  <c r="G554" i="16"/>
  <c r="G562" i="16"/>
  <c r="G570" i="16"/>
  <c r="G578" i="16"/>
  <c r="G586" i="16"/>
  <c r="G594" i="16"/>
  <c r="G602" i="16"/>
  <c r="G610" i="16"/>
  <c r="G227" i="16"/>
  <c r="G235" i="16"/>
  <c r="G243" i="16"/>
  <c r="G251" i="16"/>
  <c r="G259" i="16"/>
  <c r="G267" i="16"/>
  <c r="G275" i="16"/>
  <c r="G283" i="16"/>
  <c r="G291" i="16"/>
  <c r="G299" i="16"/>
  <c r="G307" i="16"/>
  <c r="G315" i="16"/>
  <c r="G323" i="16"/>
  <c r="G331" i="16"/>
  <c r="G339" i="16"/>
  <c r="G347" i="16"/>
  <c r="G355" i="16"/>
  <c r="G363" i="16"/>
  <c r="G371" i="16"/>
  <c r="G379" i="16"/>
  <c r="G387" i="16"/>
  <c r="G395" i="16"/>
  <c r="G403" i="16"/>
  <c r="G411" i="16"/>
  <c r="G419" i="16"/>
  <c r="G427" i="16"/>
  <c r="G435" i="16"/>
  <c r="G443" i="16"/>
  <c r="G451" i="16"/>
  <c r="G459" i="16"/>
  <c r="G467" i="16"/>
  <c r="G475" i="16"/>
  <c r="G483" i="16"/>
  <c r="G491" i="16"/>
  <c r="G499" i="16"/>
  <c r="G507" i="16"/>
  <c r="G515" i="16"/>
  <c r="G523" i="16"/>
  <c r="G531" i="16"/>
  <c r="G539" i="16"/>
  <c r="G547" i="16"/>
  <c r="G555" i="16"/>
  <c r="G563" i="16"/>
  <c r="G571" i="16"/>
  <c r="G579" i="16"/>
  <c r="G587" i="16"/>
  <c r="G595" i="16"/>
  <c r="G603" i="16"/>
  <c r="G611" i="16"/>
  <c r="G619" i="16"/>
  <c r="G627" i="16"/>
  <c r="G635" i="16"/>
  <c r="G643" i="16"/>
  <c r="G651" i="16"/>
  <c r="G659" i="16"/>
  <c r="G252" i="16"/>
  <c r="G284" i="16"/>
  <c r="G309" i="16"/>
  <c r="G325" i="16"/>
  <c r="G341" i="16"/>
  <c r="G357" i="16"/>
  <c r="G373" i="16"/>
  <c r="G388" i="16"/>
  <c r="G400" i="16"/>
  <c r="G413" i="16"/>
  <c r="G425" i="16"/>
  <c r="G438" i="16"/>
  <c r="G452" i="16"/>
  <c r="G464" i="16"/>
  <c r="G476" i="16"/>
  <c r="G486" i="16"/>
  <c r="G496" i="16"/>
  <c r="G508" i="16"/>
  <c r="G518" i="16"/>
  <c r="G528" i="16"/>
  <c r="G560" i="16"/>
  <c r="G592" i="16"/>
  <c r="G623" i="16"/>
  <c r="G650" i="16"/>
  <c r="G615" i="16"/>
  <c r="G652" i="16"/>
  <c r="G634" i="16"/>
  <c r="G655" i="16"/>
  <c r="G253" i="16"/>
  <c r="G285" i="16"/>
  <c r="G312" i="16"/>
  <c r="G328" i="16"/>
  <c r="G344" i="16"/>
  <c r="G360" i="16"/>
  <c r="G376" i="16"/>
  <c r="G389" i="16"/>
  <c r="G401" i="16"/>
  <c r="G414" i="16"/>
  <c r="G428" i="16"/>
  <c r="G440" i="16"/>
  <c r="G453" i="16"/>
  <c r="G465" i="16"/>
  <c r="G477" i="16"/>
  <c r="G487" i="16"/>
  <c r="G497" i="16"/>
  <c r="G509" i="16"/>
  <c r="G519" i="16"/>
  <c r="G529" i="16"/>
  <c r="G541" i="16"/>
  <c r="G551" i="16"/>
  <c r="G561" i="16"/>
  <c r="G573" i="16"/>
  <c r="G583" i="16"/>
  <c r="G624" i="16"/>
  <c r="G661" i="16"/>
  <c r="G644" i="16"/>
  <c r="G228" i="16"/>
  <c r="G260" i="16"/>
  <c r="G292" i="16"/>
  <c r="G313" i="16"/>
  <c r="G329" i="16"/>
  <c r="G345" i="16"/>
  <c r="G361" i="16"/>
  <c r="G377" i="16"/>
  <c r="G390" i="16"/>
  <c r="G404" i="16"/>
  <c r="G416" i="16"/>
  <c r="G429" i="16"/>
  <c r="G441" i="16"/>
  <c r="G454" i="16"/>
  <c r="G468" i="16"/>
  <c r="G478" i="16"/>
  <c r="G488" i="16"/>
  <c r="G500" i="16"/>
  <c r="G510" i="16"/>
  <c r="G520" i="16"/>
  <c r="G532" i="16"/>
  <c r="G542" i="16"/>
  <c r="G552" i="16"/>
  <c r="G564" i="16"/>
  <c r="G574" i="16"/>
  <c r="G584" i="16"/>
  <c r="G596" i="16"/>
  <c r="G625" i="16"/>
  <c r="G229" i="16"/>
  <c r="G261" i="16"/>
  <c r="G293" i="16"/>
  <c r="G316" i="16"/>
  <c r="G332" i="16"/>
  <c r="G348" i="16"/>
  <c r="G364" i="16"/>
  <c r="G380" i="16"/>
  <c r="G392" i="16"/>
  <c r="G405" i="16"/>
  <c r="G417" i="16"/>
  <c r="G430" i="16"/>
  <c r="G444" i="16"/>
  <c r="G456" i="16"/>
  <c r="G469" i="16"/>
  <c r="G479" i="16"/>
  <c r="G489" i="16"/>
  <c r="G501" i="16"/>
  <c r="G511" i="16"/>
  <c r="G521" i="16"/>
  <c r="G533" i="16"/>
  <c r="G543" i="16"/>
  <c r="G553" i="16"/>
  <c r="G565" i="16"/>
  <c r="G575" i="16"/>
  <c r="G585" i="16"/>
  <c r="G597" i="16"/>
  <c r="G607" i="16"/>
  <c r="G617" i="16"/>
  <c r="G626" i="16"/>
  <c r="G636" i="16"/>
  <c r="G645" i="16"/>
  <c r="G654" i="16"/>
  <c r="G663" i="16"/>
  <c r="G628" i="16"/>
  <c r="G646" i="16"/>
  <c r="G236" i="16"/>
  <c r="G268" i="16"/>
  <c r="G300" i="16"/>
  <c r="G317" i="16"/>
  <c r="G333" i="16"/>
  <c r="G349" i="16"/>
  <c r="G365" i="16"/>
  <c r="G381" i="16"/>
  <c r="G393" i="16"/>
  <c r="G406" i="16"/>
  <c r="G420" i="16"/>
  <c r="G432" i="16"/>
  <c r="G445" i="16"/>
  <c r="G457" i="16"/>
  <c r="G470" i="16"/>
  <c r="G480" i="16"/>
  <c r="G492" i="16"/>
  <c r="G502" i="16"/>
  <c r="G512" i="16"/>
  <c r="G524" i="16"/>
  <c r="G534" i="16"/>
  <c r="G544" i="16"/>
  <c r="G556" i="16"/>
  <c r="G566" i="16"/>
  <c r="G576" i="16"/>
  <c r="G588" i="16"/>
  <c r="G598" i="16"/>
  <c r="G608" i="16"/>
  <c r="G618" i="16"/>
  <c r="G637" i="16"/>
  <c r="G237" i="16"/>
  <c r="G269" i="16"/>
  <c r="G301" i="16"/>
  <c r="G320" i="16"/>
  <c r="G336" i="16"/>
  <c r="G352" i="16"/>
  <c r="G368" i="16"/>
  <c r="G382" i="16"/>
  <c r="G396" i="16"/>
  <c r="G408" i="16"/>
  <c r="G421" i="16"/>
  <c r="G433" i="16"/>
  <c r="G446" i="16"/>
  <c r="G460" i="16"/>
  <c r="G471" i="16"/>
  <c r="G481" i="16"/>
  <c r="G493" i="16"/>
  <c r="G503" i="16"/>
  <c r="G513" i="16"/>
  <c r="G525" i="16"/>
  <c r="G535" i="16"/>
  <c r="G545" i="16"/>
  <c r="G557" i="16"/>
  <c r="G567" i="16"/>
  <c r="G577" i="16"/>
  <c r="G589" i="16"/>
  <c r="G599" i="16"/>
  <c r="G609" i="16"/>
  <c r="G620" i="16"/>
  <c r="G629" i="16"/>
  <c r="G638" i="16"/>
  <c r="G647" i="16"/>
  <c r="G656" i="16"/>
  <c r="G665" i="16"/>
  <c r="G245" i="16"/>
  <c r="G308" i="16"/>
  <c r="G340" i="16"/>
  <c r="G372" i="16"/>
  <c r="G398" i="16"/>
  <c r="G424" i="16"/>
  <c r="G449" i="16"/>
  <c r="G473" i="16"/>
  <c r="G495" i="16"/>
  <c r="G517" i="16"/>
  <c r="G549" i="16"/>
  <c r="G569" i="16"/>
  <c r="G591" i="16"/>
  <c r="G613" i="16"/>
  <c r="G631" i="16"/>
  <c r="G649" i="16"/>
  <c r="G540" i="16"/>
  <c r="G572" i="16"/>
  <c r="G614" i="16"/>
  <c r="G632" i="16"/>
  <c r="G660" i="16"/>
  <c r="G605" i="16"/>
  <c r="G642" i="16"/>
  <c r="G616" i="16"/>
  <c r="G653" i="16"/>
  <c r="G664" i="16"/>
  <c r="G244" i="16"/>
  <c r="G276" i="16"/>
  <c r="G304" i="16"/>
  <c r="G321" i="16"/>
  <c r="G337" i="16"/>
  <c r="G353" i="16"/>
  <c r="G369" i="16"/>
  <c r="G384" i="16"/>
  <c r="G397" i="16"/>
  <c r="G409" i="16"/>
  <c r="G422" i="16"/>
  <c r="G436" i="16"/>
  <c r="G448" i="16"/>
  <c r="G461" i="16"/>
  <c r="G472" i="16"/>
  <c r="G484" i="16"/>
  <c r="G494" i="16"/>
  <c r="G504" i="16"/>
  <c r="G516" i="16"/>
  <c r="G526" i="16"/>
  <c r="G536" i="16"/>
  <c r="G548" i="16"/>
  <c r="G558" i="16"/>
  <c r="G568" i="16"/>
  <c r="G580" i="16"/>
  <c r="G590" i="16"/>
  <c r="G600" i="16"/>
  <c r="G612" i="16"/>
  <c r="G621" i="16"/>
  <c r="G630" i="16"/>
  <c r="G639" i="16"/>
  <c r="G648" i="16"/>
  <c r="G657" i="16"/>
  <c r="G666" i="16"/>
  <c r="G277" i="16"/>
  <c r="G324" i="16"/>
  <c r="G356" i="16"/>
  <c r="G385" i="16"/>
  <c r="G412" i="16"/>
  <c r="G437" i="16"/>
  <c r="G462" i="16"/>
  <c r="G485" i="16"/>
  <c r="G505" i="16"/>
  <c r="G527" i="16"/>
  <c r="G537" i="16"/>
  <c r="G559" i="16"/>
  <c r="G581" i="16"/>
  <c r="G601" i="16"/>
  <c r="G622" i="16"/>
  <c r="G640" i="16"/>
  <c r="G658" i="16"/>
  <c r="G550" i="16"/>
  <c r="G582" i="16"/>
  <c r="G604" i="16"/>
  <c r="G641" i="16"/>
  <c r="G593" i="16"/>
  <c r="G633" i="16"/>
  <c r="G606" i="16"/>
  <c r="G662" i="16"/>
  <c r="Q4" i="6"/>
  <c r="B13" i="15"/>
  <c r="F7" i="16" l="1"/>
  <c r="D10" i="15"/>
  <c r="D13" i="15" s="1"/>
  <c r="F2" i="6"/>
  <c r="J3" i="16"/>
  <c r="I3" i="16"/>
  <c r="H3" i="16"/>
  <c r="F3" i="16"/>
  <c r="E3" i="16"/>
  <c r="H227" i="16"/>
  <c r="H338" i="16"/>
  <c r="H339" i="16"/>
  <c r="H340" i="16"/>
  <c r="H341" i="16"/>
  <c r="H33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22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337" i="16"/>
  <c r="H558" i="16"/>
  <c r="H559" i="16"/>
  <c r="H560" i="16"/>
  <c r="H561" i="16"/>
  <c r="H562" i="16"/>
  <c r="H563" i="16"/>
  <c r="H564" i="16"/>
  <c r="H565" i="16"/>
  <c r="H566" i="16"/>
  <c r="H567" i="16"/>
  <c r="H568" i="16"/>
  <c r="H569" i="16"/>
  <c r="H570" i="16"/>
  <c r="H571" i="16"/>
  <c r="H572" i="16"/>
  <c r="H573" i="16"/>
  <c r="H574" i="16"/>
  <c r="H575" i="16"/>
  <c r="H576" i="16"/>
  <c r="H577" i="16"/>
  <c r="H578" i="16"/>
  <c r="H579" i="16"/>
  <c r="H580" i="16"/>
  <c r="H581" i="16"/>
  <c r="H582" i="16"/>
  <c r="H583" i="16"/>
  <c r="H584" i="16"/>
  <c r="H585" i="16"/>
  <c r="H586" i="16"/>
  <c r="H587" i="16"/>
  <c r="H588" i="16"/>
  <c r="H589" i="16"/>
  <c r="H590" i="16"/>
  <c r="H591" i="16"/>
  <c r="H592" i="16"/>
  <c r="H593" i="16"/>
  <c r="H594" i="16"/>
  <c r="H595" i="16"/>
  <c r="H596" i="16"/>
  <c r="H597" i="16"/>
  <c r="H598" i="16"/>
  <c r="H599" i="16"/>
  <c r="H600" i="16"/>
  <c r="H601" i="16"/>
  <c r="H602" i="16"/>
  <c r="H603" i="16"/>
  <c r="H604" i="16"/>
  <c r="H605" i="16"/>
  <c r="H606" i="16"/>
  <c r="H607" i="16"/>
  <c r="H608" i="16"/>
  <c r="H609" i="16"/>
  <c r="H610" i="16"/>
  <c r="H611" i="16"/>
  <c r="H612" i="16"/>
  <c r="H613" i="16"/>
  <c r="H614" i="16"/>
  <c r="H615" i="16"/>
  <c r="H616" i="16"/>
  <c r="H617" i="16"/>
  <c r="H618" i="16"/>
  <c r="H619" i="16"/>
  <c r="H620" i="16"/>
  <c r="H621" i="16"/>
  <c r="H622" i="16"/>
  <c r="H623" i="16"/>
  <c r="H624" i="16"/>
  <c r="H625" i="16"/>
  <c r="H626" i="16"/>
  <c r="H627" i="16"/>
  <c r="H628" i="16"/>
  <c r="H629" i="16"/>
  <c r="H630" i="16"/>
  <c r="H631" i="16"/>
  <c r="H632" i="16"/>
  <c r="H633" i="16"/>
  <c r="H634" i="16"/>
  <c r="H635" i="16"/>
  <c r="H636" i="16"/>
  <c r="H637" i="16"/>
  <c r="H638" i="16"/>
  <c r="H639" i="16"/>
  <c r="H640" i="16"/>
  <c r="H641" i="16"/>
  <c r="H642" i="16"/>
  <c r="H643" i="16"/>
  <c r="H644" i="16"/>
  <c r="H645" i="16"/>
  <c r="H646" i="16"/>
  <c r="H647" i="16"/>
  <c r="H648" i="16"/>
  <c r="H649" i="16"/>
  <c r="H650" i="16"/>
  <c r="H651" i="16"/>
  <c r="H652" i="16"/>
  <c r="H653" i="16"/>
  <c r="H654" i="16"/>
  <c r="H655" i="16"/>
  <c r="H656" i="16"/>
  <c r="H657" i="16"/>
  <c r="H658" i="16"/>
  <c r="H659" i="16"/>
  <c r="H660" i="16"/>
  <c r="H661" i="16"/>
  <c r="H662" i="16"/>
  <c r="H663" i="16"/>
  <c r="H664" i="16"/>
  <c r="H665" i="16"/>
  <c r="H666" i="16"/>
  <c r="H557" i="16"/>
  <c r="H448" i="16"/>
  <c r="H449" i="16"/>
  <c r="H450" i="16"/>
  <c r="H451" i="16"/>
  <c r="H452" i="16"/>
  <c r="H453" i="16"/>
  <c r="H454" i="16"/>
  <c r="H455" i="16"/>
  <c r="H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C3" i="16"/>
  <c r="F447" i="16"/>
  <c r="B3" i="16"/>
  <c r="A7" i="16" l="1"/>
  <c r="A358" i="16"/>
  <c r="A363" i="16"/>
  <c r="A361" i="16"/>
  <c r="A366" i="16"/>
  <c r="A369" i="16"/>
  <c r="A362" i="16"/>
  <c r="A368" i="16"/>
  <c r="A359" i="16"/>
  <c r="A354" i="16"/>
  <c r="A364" i="16"/>
  <c r="A356" i="16"/>
  <c r="A367" i="16"/>
  <c r="A365" i="16"/>
  <c r="A360" i="16"/>
  <c r="A357" i="16"/>
  <c r="A355" i="16"/>
  <c r="A251" i="16"/>
  <c r="A264" i="16"/>
  <c r="A266" i="16"/>
  <c r="A255" i="16"/>
  <c r="A252" i="16"/>
  <c r="A257" i="16"/>
  <c r="A260" i="16"/>
  <c r="A259" i="16"/>
  <c r="A256" i="16"/>
  <c r="A261" i="16"/>
  <c r="A263" i="16"/>
  <c r="A262" i="16"/>
  <c r="A254" i="16"/>
  <c r="A265" i="16"/>
  <c r="A253" i="16"/>
  <c r="A267" i="16"/>
  <c r="A258" i="16"/>
  <c r="A245" i="16"/>
  <c r="A250" i="16"/>
  <c r="A243" i="16"/>
  <c r="A240" i="16"/>
  <c r="A249" i="16"/>
  <c r="A239" i="16"/>
  <c r="A238" i="16"/>
  <c r="A248" i="16"/>
  <c r="A244" i="16"/>
  <c r="A242" i="16"/>
  <c r="A247" i="16"/>
  <c r="A246" i="16"/>
  <c r="A237" i="16"/>
  <c r="A241" i="16"/>
  <c r="A353" i="16"/>
  <c r="A350" i="16"/>
  <c r="A352" i="16"/>
  <c r="A351" i="16"/>
  <c r="A349" i="16"/>
  <c r="A460" i="16"/>
  <c r="A458" i="16"/>
  <c r="A459" i="16"/>
  <c r="A461" i="16"/>
  <c r="A456" i="16"/>
  <c r="A457" i="16"/>
  <c r="A347" i="16"/>
  <c r="A348" i="16"/>
  <c r="A117" i="16"/>
  <c r="A345" i="16"/>
  <c r="A342" i="16"/>
  <c r="A343" i="16"/>
  <c r="A346" i="16"/>
  <c r="A344" i="16"/>
  <c r="A233" i="16"/>
  <c r="A235" i="16"/>
  <c r="A228" i="16"/>
  <c r="A231" i="16"/>
  <c r="A234" i="16"/>
  <c r="A229" i="16"/>
  <c r="A236" i="16"/>
  <c r="A232" i="16"/>
  <c r="A230" i="16"/>
  <c r="A454" i="16"/>
  <c r="A450" i="16"/>
  <c r="A666" i="16"/>
  <c r="A662" i="16"/>
  <c r="A658" i="16"/>
  <c r="A638" i="16"/>
  <c r="A618" i="16"/>
  <c r="A602" i="16"/>
  <c r="A455" i="16"/>
  <c r="A557" i="16"/>
  <c r="A663" i="16"/>
  <c r="A655" i="16"/>
  <c r="A647" i="16"/>
  <c r="A643" i="16"/>
  <c r="A635" i="16"/>
  <c r="A627" i="16"/>
  <c r="A623" i="16"/>
  <c r="A615" i="16"/>
  <c r="A611" i="16"/>
  <c r="A603" i="16"/>
  <c r="A599" i="16"/>
  <c r="A591" i="16"/>
  <c r="A587" i="16"/>
  <c r="A583" i="16"/>
  <c r="A579" i="16"/>
  <c r="A575" i="16"/>
  <c r="A571" i="16"/>
  <c r="A567" i="16"/>
  <c r="A563" i="16"/>
  <c r="A559" i="16"/>
  <c r="A642" i="16"/>
  <c r="A610" i="16"/>
  <c r="A451" i="16"/>
  <c r="A659" i="16"/>
  <c r="A651" i="16"/>
  <c r="A639" i="16"/>
  <c r="A631" i="16"/>
  <c r="A619" i="16"/>
  <c r="A607" i="16"/>
  <c r="A595" i="16"/>
  <c r="A340" i="16"/>
  <c r="A650" i="16"/>
  <c r="A614" i="16"/>
  <c r="A586" i="16"/>
  <c r="A582" i="16"/>
  <c r="A578" i="16"/>
  <c r="A574" i="16"/>
  <c r="A570" i="16"/>
  <c r="A566" i="16"/>
  <c r="A562" i="16"/>
  <c r="A558" i="16"/>
  <c r="A339" i="16"/>
  <c r="A630" i="16"/>
  <c r="A598" i="16"/>
  <c r="A453" i="16"/>
  <c r="A661" i="16"/>
  <c r="A653" i="16"/>
  <c r="A641" i="16"/>
  <c r="A633" i="16"/>
  <c r="A621" i="16"/>
  <c r="A613" i="16"/>
  <c r="A601" i="16"/>
  <c r="A593" i="16"/>
  <c r="A585" i="16"/>
  <c r="A581" i="16"/>
  <c r="A577" i="16"/>
  <c r="A573" i="16"/>
  <c r="A569" i="16"/>
  <c r="A565" i="16"/>
  <c r="A561" i="16"/>
  <c r="A337" i="16"/>
  <c r="A646" i="16"/>
  <c r="A622" i="16"/>
  <c r="A594" i="16"/>
  <c r="A449" i="16"/>
  <c r="A665" i="16"/>
  <c r="A657" i="16"/>
  <c r="A649" i="16"/>
  <c r="A645" i="16"/>
  <c r="A637" i="16"/>
  <c r="A629" i="16"/>
  <c r="A625" i="16"/>
  <c r="A617" i="16"/>
  <c r="A609" i="16"/>
  <c r="A605" i="16"/>
  <c r="A597" i="16"/>
  <c r="A589" i="16"/>
  <c r="A338" i="16"/>
  <c r="A654" i="16"/>
  <c r="A626" i="16"/>
  <c r="A590" i="16"/>
  <c r="A447" i="16"/>
  <c r="A452" i="16"/>
  <c r="A664" i="16"/>
  <c r="A656" i="16"/>
  <c r="A648" i="16"/>
  <c r="A644" i="16"/>
  <c r="A636" i="16"/>
  <c r="A628" i="16"/>
  <c r="A624" i="16"/>
  <c r="A616" i="16"/>
  <c r="A612" i="16"/>
  <c r="A608" i="16"/>
  <c r="A604" i="16"/>
  <c r="A600" i="16"/>
  <c r="A596" i="16"/>
  <c r="A592" i="16"/>
  <c r="A588" i="16"/>
  <c r="A584" i="16"/>
  <c r="A580" i="16"/>
  <c r="A576" i="16"/>
  <c r="A572" i="16"/>
  <c r="A568" i="16"/>
  <c r="A564" i="16"/>
  <c r="A560" i="16"/>
  <c r="A14" i="16"/>
  <c r="A119" i="16"/>
  <c r="A23" i="16"/>
  <c r="A12" i="16"/>
  <c r="A17" i="16"/>
  <c r="A11" i="16"/>
  <c r="A9" i="16"/>
  <c r="A128" i="16"/>
  <c r="A24" i="16"/>
  <c r="A13" i="16"/>
  <c r="A150" i="16"/>
  <c r="A26" i="16"/>
  <c r="A122" i="16"/>
  <c r="A36" i="16"/>
  <c r="A135" i="16"/>
  <c r="A141" i="16"/>
  <c r="A137" i="16"/>
  <c r="A18" i="16"/>
  <c r="A31" i="16"/>
  <c r="A130" i="16"/>
  <c r="A142" i="16"/>
  <c r="A131" i="16"/>
  <c r="A15" i="16"/>
  <c r="A144" i="16"/>
  <c r="A20" i="16"/>
  <c r="A227" i="16"/>
  <c r="A129" i="16"/>
  <c r="A120" i="16"/>
  <c r="A151" i="16"/>
  <c r="A143" i="16"/>
  <c r="A118" i="16"/>
  <c r="A30" i="16"/>
  <c r="A149" i="16"/>
  <c r="A35" i="16"/>
  <c r="A133" i="16"/>
  <c r="A152" i="16"/>
  <c r="A125" i="16"/>
  <c r="A21" i="16"/>
  <c r="A136" i="16"/>
  <c r="A139" i="16"/>
  <c r="A134" i="16"/>
  <c r="A25" i="16"/>
  <c r="A147" i="16"/>
  <c r="A127" i="16"/>
  <c r="A148" i="16"/>
  <c r="A121" i="16"/>
  <c r="A145" i="16"/>
  <c r="A33" i="16"/>
  <c r="A32" i="16"/>
  <c r="A10" i="16"/>
  <c r="A126" i="16"/>
  <c r="A19" i="16"/>
  <c r="A140" i="16"/>
  <c r="A123" i="16"/>
  <c r="A8" i="16"/>
  <c r="A28" i="16"/>
  <c r="A132" i="16"/>
  <c r="A27" i="16"/>
  <c r="A124" i="16"/>
  <c r="A22" i="16"/>
  <c r="A16" i="16"/>
  <c r="A29" i="16"/>
  <c r="A146" i="16"/>
  <c r="A34" i="16"/>
  <c r="A138" i="16"/>
  <c r="A634" i="16"/>
  <c r="A606" i="16"/>
  <c r="A448" i="16"/>
  <c r="A660" i="16"/>
  <c r="A652" i="16"/>
  <c r="A640" i="16"/>
  <c r="A632" i="16"/>
  <c r="A620" i="16"/>
  <c r="A341" i="16"/>
  <c r="K3" i="16"/>
  <c r="G3" i="16"/>
  <c r="R7" i="16" l="1"/>
  <c r="Q664" i="16"/>
  <c r="O663" i="16"/>
  <c r="M662" i="16"/>
  <c r="Q660" i="16"/>
  <c r="O659" i="16"/>
  <c r="M658" i="16"/>
  <c r="Q656" i="16"/>
  <c r="O655" i="16"/>
  <c r="M654" i="16"/>
  <c r="Q652" i="16"/>
  <c r="O651" i="16"/>
  <c r="M650" i="16"/>
  <c r="Q648" i="16"/>
  <c r="O647" i="16"/>
  <c r="M646" i="16"/>
  <c r="Q644" i="16"/>
  <c r="O643" i="16"/>
  <c r="M642" i="16"/>
  <c r="Q640" i="16"/>
  <c r="O639" i="16"/>
  <c r="M638" i="16"/>
  <c r="Q636" i="16"/>
  <c r="O635" i="16"/>
  <c r="M634" i="16"/>
  <c r="Q632" i="16"/>
  <c r="O631" i="16"/>
  <c r="M630" i="16"/>
  <c r="Q628" i="16"/>
  <c r="O627" i="16"/>
  <c r="M626" i="16"/>
  <c r="Q624" i="16"/>
  <c r="O623" i="16"/>
  <c r="M622" i="16"/>
  <c r="Q620" i="16"/>
  <c r="O619" i="16"/>
  <c r="M618" i="16"/>
  <c r="Q616" i="16"/>
  <c r="O615" i="16"/>
  <c r="M614" i="16"/>
  <c r="Q612" i="16"/>
  <c r="O611" i="16"/>
  <c r="M610" i="16"/>
  <c r="Q608" i="16"/>
  <c r="O607" i="16"/>
  <c r="M606" i="16"/>
  <c r="Q604" i="16"/>
  <c r="O603" i="16"/>
  <c r="M602" i="16"/>
  <c r="Q600" i="16"/>
  <c r="O599" i="16"/>
  <c r="M598" i="16"/>
  <c r="Q596" i="16"/>
  <c r="O595" i="16"/>
  <c r="M594" i="16"/>
  <c r="Q592" i="16"/>
  <c r="O591" i="16"/>
  <c r="M590" i="16"/>
  <c r="Q588" i="16"/>
  <c r="O587" i="16"/>
  <c r="M586" i="16"/>
  <c r="Q584" i="16"/>
  <c r="O583" i="16"/>
  <c r="M582" i="16"/>
  <c r="Q580" i="16"/>
  <c r="O579" i="16"/>
  <c r="M578" i="16"/>
  <c r="Q576" i="16"/>
  <c r="O575" i="16"/>
  <c r="M574" i="16"/>
  <c r="Q572" i="16"/>
  <c r="O571" i="16"/>
  <c r="M570" i="16"/>
  <c r="Q568" i="16"/>
  <c r="O567" i="16"/>
  <c r="M566" i="16"/>
  <c r="Q564" i="16"/>
  <c r="O563" i="16"/>
  <c r="M562" i="16"/>
  <c r="R665" i="16"/>
  <c r="P664" i="16"/>
  <c r="N663" i="16"/>
  <c r="R661" i="16"/>
  <c r="P660" i="16"/>
  <c r="N659" i="16"/>
  <c r="R657" i="16"/>
  <c r="P656" i="16"/>
  <c r="N655" i="16"/>
  <c r="R653" i="16"/>
  <c r="P652" i="16"/>
  <c r="N651" i="16"/>
  <c r="R649" i="16"/>
  <c r="P648" i="16"/>
  <c r="N647" i="16"/>
  <c r="R645" i="16"/>
  <c r="P644" i="16"/>
  <c r="N643" i="16"/>
  <c r="R641" i="16"/>
  <c r="P640" i="16"/>
  <c r="N639" i="16"/>
  <c r="R637" i="16"/>
  <c r="P636" i="16"/>
  <c r="N635" i="16"/>
  <c r="R633" i="16"/>
  <c r="P632" i="16"/>
  <c r="N631" i="16"/>
  <c r="R629" i="16"/>
  <c r="P628" i="16"/>
  <c r="N627" i="16"/>
  <c r="R625" i="16"/>
  <c r="P624" i="16"/>
  <c r="N623" i="16"/>
  <c r="R621" i="16"/>
  <c r="P620" i="16"/>
  <c r="N619" i="16"/>
  <c r="R617" i="16"/>
  <c r="P616" i="16"/>
  <c r="N615" i="16"/>
  <c r="R613" i="16"/>
  <c r="P612" i="16"/>
  <c r="N611" i="16"/>
  <c r="R609" i="16"/>
  <c r="P608" i="16"/>
  <c r="N607" i="16"/>
  <c r="R605" i="16"/>
  <c r="P604" i="16"/>
  <c r="N603" i="16"/>
  <c r="R601" i="16"/>
  <c r="P600" i="16"/>
  <c r="N599" i="16"/>
  <c r="R597" i="16"/>
  <c r="P596" i="16"/>
  <c r="N595" i="16"/>
  <c r="R593" i="16"/>
  <c r="P592" i="16"/>
  <c r="N591" i="16"/>
  <c r="R589" i="16"/>
  <c r="P588" i="16"/>
  <c r="N587" i="16"/>
  <c r="R585" i="16"/>
  <c r="P584" i="16"/>
  <c r="N583" i="16"/>
  <c r="R581" i="16"/>
  <c r="P580" i="16"/>
  <c r="N579" i="16"/>
  <c r="R577" i="16"/>
  <c r="P576" i="16"/>
  <c r="N575" i="16"/>
  <c r="R573" i="16"/>
  <c r="P572" i="16"/>
  <c r="N571" i="16"/>
  <c r="R569" i="16"/>
  <c r="P568" i="16"/>
  <c r="N567" i="16"/>
  <c r="R565" i="16"/>
  <c r="P564" i="16"/>
  <c r="N563" i="16"/>
  <c r="R561" i="16"/>
  <c r="P560" i="16"/>
  <c r="Q665" i="16"/>
  <c r="O664" i="16"/>
  <c r="M663" i="16"/>
  <c r="Q661" i="16"/>
  <c r="O660" i="16"/>
  <c r="M659" i="16"/>
  <c r="Q657" i="16"/>
  <c r="O656" i="16"/>
  <c r="M655" i="16"/>
  <c r="Q653" i="16"/>
  <c r="O652" i="16"/>
  <c r="M651" i="16"/>
  <c r="Q649" i="16"/>
  <c r="O648" i="16"/>
  <c r="M647" i="16"/>
  <c r="Q645" i="16"/>
  <c r="O644" i="16"/>
  <c r="M643" i="16"/>
  <c r="Q641" i="16"/>
  <c r="O640" i="16"/>
  <c r="M639" i="16"/>
  <c r="Q637" i="16"/>
  <c r="O636" i="16"/>
  <c r="M635" i="16"/>
  <c r="Q633" i="16"/>
  <c r="O632" i="16"/>
  <c r="M631" i="16"/>
  <c r="Q629" i="16"/>
  <c r="O628" i="16"/>
  <c r="M627" i="16"/>
  <c r="Q625" i="16"/>
  <c r="O624" i="16"/>
  <c r="M623" i="16"/>
  <c r="Q621" i="16"/>
  <c r="O620" i="16"/>
  <c r="M619" i="16"/>
  <c r="Q617" i="16"/>
  <c r="O616" i="16"/>
  <c r="M615" i="16"/>
  <c r="Q613" i="16"/>
  <c r="O612" i="16"/>
  <c r="M611" i="16"/>
  <c r="Q609" i="16"/>
  <c r="O608" i="16"/>
  <c r="M607" i="16"/>
  <c r="Q605" i="16"/>
  <c r="O604" i="16"/>
  <c r="M603" i="16"/>
  <c r="Q601" i="16"/>
  <c r="O600" i="16"/>
  <c r="M599" i="16"/>
  <c r="Q597" i="16"/>
  <c r="O596" i="16"/>
  <c r="M595" i="16"/>
  <c r="Q593" i="16"/>
  <c r="O592" i="16"/>
  <c r="M591" i="16"/>
  <c r="Q589" i="16"/>
  <c r="O588" i="16"/>
  <c r="M587" i="16"/>
  <c r="Q585" i="16"/>
  <c r="O584" i="16"/>
  <c r="M583" i="16"/>
  <c r="Q581" i="16"/>
  <c r="O580" i="16"/>
  <c r="M579" i="16"/>
  <c r="Q577" i="16"/>
  <c r="O576" i="16"/>
  <c r="M575" i="16"/>
  <c r="Q573" i="16"/>
  <c r="O572" i="16"/>
  <c r="M571" i="16"/>
  <c r="Q569" i="16"/>
  <c r="O568" i="16"/>
  <c r="M567" i="16"/>
  <c r="Q565" i="16"/>
  <c r="O564" i="16"/>
  <c r="M563" i="16"/>
  <c r="Q561" i="16"/>
  <c r="O560" i="16"/>
  <c r="M559" i="16"/>
  <c r="Q557" i="16"/>
  <c r="O556" i="16"/>
  <c r="M555" i="16"/>
  <c r="Q553" i="16"/>
  <c r="P665" i="16"/>
  <c r="N664" i="16"/>
  <c r="R662" i="16"/>
  <c r="P661" i="16"/>
  <c r="N660" i="16"/>
  <c r="R658" i="16"/>
  <c r="P657" i="16"/>
  <c r="N656" i="16"/>
  <c r="R654" i="16"/>
  <c r="P653" i="16"/>
  <c r="N652" i="16"/>
  <c r="R650" i="16"/>
  <c r="P649" i="16"/>
  <c r="N648" i="16"/>
  <c r="R646" i="16"/>
  <c r="P645" i="16"/>
  <c r="N644" i="16"/>
  <c r="R642" i="16"/>
  <c r="P641" i="16"/>
  <c r="N640" i="16"/>
  <c r="R638" i="16"/>
  <c r="P637" i="16"/>
  <c r="N636" i="16"/>
  <c r="R634" i="16"/>
  <c r="P633" i="16"/>
  <c r="N632" i="16"/>
  <c r="R630" i="16"/>
  <c r="P629" i="16"/>
  <c r="N628" i="16"/>
  <c r="R626" i="16"/>
  <c r="P625" i="16"/>
  <c r="N624" i="16"/>
  <c r="R622" i="16"/>
  <c r="P621" i="16"/>
  <c r="N620" i="16"/>
  <c r="R618" i="16"/>
  <c r="P617" i="16"/>
  <c r="N616" i="16"/>
  <c r="R614" i="16"/>
  <c r="P613" i="16"/>
  <c r="N612" i="16"/>
  <c r="R610" i="16"/>
  <c r="P609" i="16"/>
  <c r="N608" i="16"/>
  <c r="R606" i="16"/>
  <c r="P605" i="16"/>
  <c r="N604" i="16"/>
  <c r="R602" i="16"/>
  <c r="P601" i="16"/>
  <c r="N600" i="16"/>
  <c r="R598" i="16"/>
  <c r="P597" i="16"/>
  <c r="N596" i="16"/>
  <c r="R594" i="16"/>
  <c r="P593" i="16"/>
  <c r="N592" i="16"/>
  <c r="R590" i="16"/>
  <c r="P589" i="16"/>
  <c r="N588" i="16"/>
  <c r="R586" i="16"/>
  <c r="P585" i="16"/>
  <c r="N584" i="16"/>
  <c r="R582" i="16"/>
  <c r="P581" i="16"/>
  <c r="N580" i="16"/>
  <c r="R578" i="16"/>
  <c r="P577" i="16"/>
  <c r="N576" i="16"/>
  <c r="R574" i="16"/>
  <c r="P573" i="16"/>
  <c r="N572" i="16"/>
  <c r="R570" i="16"/>
  <c r="P569" i="16"/>
  <c r="N568" i="16"/>
  <c r="R566" i="16"/>
  <c r="P565" i="16"/>
  <c r="N564" i="16"/>
  <c r="R562" i="16"/>
  <c r="P561" i="16"/>
  <c r="N560" i="16"/>
  <c r="R558" i="16"/>
  <c r="P557" i="16"/>
  <c r="N556" i="16"/>
  <c r="R554" i="16"/>
  <c r="P553" i="16"/>
  <c r="P663" i="16"/>
  <c r="R660" i="16"/>
  <c r="N658" i="16"/>
  <c r="P655" i="16"/>
  <c r="R652" i="16"/>
  <c r="N650" i="16"/>
  <c r="P647" i="16"/>
  <c r="R644" i="16"/>
  <c r="N642" i="16"/>
  <c r="P639" i="16"/>
  <c r="R636" i="16"/>
  <c r="N634" i="16"/>
  <c r="P631" i="16"/>
  <c r="R628" i="16"/>
  <c r="N626" i="16"/>
  <c r="P623" i="16"/>
  <c r="R620" i="16"/>
  <c r="N618" i="16"/>
  <c r="P615" i="16"/>
  <c r="R612" i="16"/>
  <c r="N610" i="16"/>
  <c r="P607" i="16"/>
  <c r="R604" i="16"/>
  <c r="N602" i="16"/>
  <c r="P599" i="16"/>
  <c r="R596" i="16"/>
  <c r="N594" i="16"/>
  <c r="P591" i="16"/>
  <c r="R588" i="16"/>
  <c r="N586" i="16"/>
  <c r="P583" i="16"/>
  <c r="R580" i="16"/>
  <c r="N578" i="16"/>
  <c r="P575" i="16"/>
  <c r="R572" i="16"/>
  <c r="N570" i="16"/>
  <c r="P567" i="16"/>
  <c r="R564" i="16"/>
  <c r="N562" i="16"/>
  <c r="Q559" i="16"/>
  <c r="M558" i="16"/>
  <c r="M556" i="16"/>
  <c r="O554" i="16"/>
  <c r="Q552" i="16"/>
  <c r="O551" i="16"/>
  <c r="M550" i="16"/>
  <c r="Q548" i="16"/>
  <c r="O547" i="16"/>
  <c r="M546" i="16"/>
  <c r="Q544" i="16"/>
  <c r="O543" i="16"/>
  <c r="M542" i="16"/>
  <c r="Q540" i="16"/>
  <c r="O539" i="16"/>
  <c r="M538" i="16"/>
  <c r="Q536" i="16"/>
  <c r="O535" i="16"/>
  <c r="M534" i="16"/>
  <c r="Q532" i="16"/>
  <c r="O531" i="16"/>
  <c r="M530" i="16"/>
  <c r="Q528" i="16"/>
  <c r="O527" i="16"/>
  <c r="M526" i="16"/>
  <c r="Q524" i="16"/>
  <c r="O523" i="16"/>
  <c r="M522" i="16"/>
  <c r="Q520" i="16"/>
  <c r="O519" i="16"/>
  <c r="M518" i="16"/>
  <c r="Q516" i="16"/>
  <c r="O515" i="16"/>
  <c r="M514" i="16"/>
  <c r="Q512" i="16"/>
  <c r="O511" i="16"/>
  <c r="M510" i="16"/>
  <c r="Q508" i="16"/>
  <c r="O507" i="16"/>
  <c r="M506" i="16"/>
  <c r="Q504" i="16"/>
  <c r="O503" i="16"/>
  <c r="M502" i="16"/>
  <c r="Q500" i="16"/>
  <c r="O499" i="16"/>
  <c r="M498" i="16"/>
  <c r="O665" i="16"/>
  <c r="Q662" i="16"/>
  <c r="M660" i="16"/>
  <c r="O657" i="16"/>
  <c r="Q654" i="16"/>
  <c r="M652" i="16"/>
  <c r="O649" i="16"/>
  <c r="Q646" i="16"/>
  <c r="M644" i="16"/>
  <c r="O641" i="16"/>
  <c r="Q638" i="16"/>
  <c r="M636" i="16"/>
  <c r="O633" i="16"/>
  <c r="Q630" i="16"/>
  <c r="M628" i="16"/>
  <c r="O625" i="16"/>
  <c r="Q622" i="16"/>
  <c r="M620" i="16"/>
  <c r="O617" i="16"/>
  <c r="Q614" i="16"/>
  <c r="M612" i="16"/>
  <c r="O609" i="16"/>
  <c r="Q606" i="16"/>
  <c r="M604" i="16"/>
  <c r="O601" i="16"/>
  <c r="Q598" i="16"/>
  <c r="M596" i="16"/>
  <c r="O593" i="16"/>
  <c r="Q590" i="16"/>
  <c r="M588" i="16"/>
  <c r="O585" i="16"/>
  <c r="Q582" i="16"/>
  <c r="M580" i="16"/>
  <c r="O577" i="16"/>
  <c r="Q574" i="16"/>
  <c r="M572" i="16"/>
  <c r="O569" i="16"/>
  <c r="Q566" i="16"/>
  <c r="M564" i="16"/>
  <c r="O561" i="16"/>
  <c r="P559" i="16"/>
  <c r="R557" i="16"/>
  <c r="R555" i="16"/>
  <c r="N554" i="16"/>
  <c r="P552" i="16"/>
  <c r="N551" i="16"/>
  <c r="R549" i="16"/>
  <c r="P548" i="16"/>
  <c r="N547" i="16"/>
  <c r="R545" i="16"/>
  <c r="P544" i="16"/>
  <c r="N543" i="16"/>
  <c r="R541" i="16"/>
  <c r="P540" i="16"/>
  <c r="N539" i="16"/>
  <c r="R537" i="16"/>
  <c r="P536" i="16"/>
  <c r="N535" i="16"/>
  <c r="R533" i="16"/>
  <c r="P532" i="16"/>
  <c r="N531" i="16"/>
  <c r="R529" i="16"/>
  <c r="P528" i="16"/>
  <c r="N527" i="16"/>
  <c r="R525" i="16"/>
  <c r="P524" i="16"/>
  <c r="N523" i="16"/>
  <c r="R521" i="16"/>
  <c r="P520" i="16"/>
  <c r="N519" i="16"/>
  <c r="R517" i="16"/>
  <c r="P516" i="16"/>
  <c r="N515" i="16"/>
  <c r="R513" i="16"/>
  <c r="P512" i="16"/>
  <c r="N511" i="16"/>
  <c r="R509" i="16"/>
  <c r="P508" i="16"/>
  <c r="N507" i="16"/>
  <c r="R505" i="16"/>
  <c r="P504" i="16"/>
  <c r="N503" i="16"/>
  <c r="R501" i="16"/>
  <c r="P500" i="16"/>
  <c r="N499" i="16"/>
  <c r="N665" i="16"/>
  <c r="P662" i="16"/>
  <c r="R659" i="16"/>
  <c r="N657" i="16"/>
  <c r="P654" i="16"/>
  <c r="R651" i="16"/>
  <c r="N649" i="16"/>
  <c r="P646" i="16"/>
  <c r="R643" i="16"/>
  <c r="N641" i="16"/>
  <c r="P638" i="16"/>
  <c r="R635" i="16"/>
  <c r="N633" i="16"/>
  <c r="P630" i="16"/>
  <c r="R627" i="16"/>
  <c r="N625" i="16"/>
  <c r="P622" i="16"/>
  <c r="R619" i="16"/>
  <c r="N617" i="16"/>
  <c r="P614" i="16"/>
  <c r="R611" i="16"/>
  <c r="N609" i="16"/>
  <c r="P606" i="16"/>
  <c r="R603" i="16"/>
  <c r="N601" i="16"/>
  <c r="P598" i="16"/>
  <c r="R595" i="16"/>
  <c r="N593" i="16"/>
  <c r="P590" i="16"/>
  <c r="R587" i="16"/>
  <c r="N585" i="16"/>
  <c r="P582" i="16"/>
  <c r="R579" i="16"/>
  <c r="N577" i="16"/>
  <c r="P574" i="16"/>
  <c r="R571" i="16"/>
  <c r="N569" i="16"/>
  <c r="P566" i="16"/>
  <c r="R563" i="16"/>
  <c r="N561" i="16"/>
  <c r="O559" i="16"/>
  <c r="O557" i="16"/>
  <c r="Q555" i="16"/>
  <c r="M554" i="16"/>
  <c r="O552" i="16"/>
  <c r="M551" i="16"/>
  <c r="Q549" i="16"/>
  <c r="O548" i="16"/>
  <c r="M547" i="16"/>
  <c r="Q545" i="16"/>
  <c r="O544" i="16"/>
  <c r="M543" i="16"/>
  <c r="Q541" i="16"/>
  <c r="O540" i="16"/>
  <c r="M539" i="16"/>
  <c r="Q537" i="16"/>
  <c r="O536" i="16"/>
  <c r="M535" i="16"/>
  <c r="Q533" i="16"/>
  <c r="O532" i="16"/>
  <c r="M531" i="16"/>
  <c r="Q529" i="16"/>
  <c r="O528" i="16"/>
  <c r="M527" i="16"/>
  <c r="Q525" i="16"/>
  <c r="O524" i="16"/>
  <c r="M523" i="16"/>
  <c r="Q521" i="16"/>
  <c r="O520" i="16"/>
  <c r="M519" i="16"/>
  <c r="Q517" i="16"/>
  <c r="O516" i="16"/>
  <c r="M515" i="16"/>
  <c r="Q513" i="16"/>
  <c r="O512" i="16"/>
  <c r="M511" i="16"/>
  <c r="Q509" i="16"/>
  <c r="O508" i="16"/>
  <c r="M507" i="16"/>
  <c r="Q505" i="16"/>
  <c r="O504" i="16"/>
  <c r="M503" i="16"/>
  <c r="Q501" i="16"/>
  <c r="O500" i="16"/>
  <c r="M499" i="16"/>
  <c r="Q497" i="16"/>
  <c r="M665" i="16"/>
  <c r="O662" i="16"/>
  <c r="Q659" i="16"/>
  <c r="M657" i="16"/>
  <c r="O654" i="16"/>
  <c r="Q651" i="16"/>
  <c r="M649" i="16"/>
  <c r="O646" i="16"/>
  <c r="Q643" i="16"/>
  <c r="M641" i="16"/>
  <c r="O638" i="16"/>
  <c r="Q635" i="16"/>
  <c r="M633" i="16"/>
  <c r="O630" i="16"/>
  <c r="Q627" i="16"/>
  <c r="M625" i="16"/>
  <c r="O622" i="16"/>
  <c r="Q619" i="16"/>
  <c r="M617" i="16"/>
  <c r="O614" i="16"/>
  <c r="Q611" i="16"/>
  <c r="M609" i="16"/>
  <c r="O606" i="16"/>
  <c r="Q603" i="16"/>
  <c r="M601" i="16"/>
  <c r="O598" i="16"/>
  <c r="Q595" i="16"/>
  <c r="M593" i="16"/>
  <c r="O590" i="16"/>
  <c r="Q587" i="16"/>
  <c r="M585" i="16"/>
  <c r="O582" i="16"/>
  <c r="Q579" i="16"/>
  <c r="M577" i="16"/>
  <c r="O574" i="16"/>
  <c r="Q571" i="16"/>
  <c r="M569" i="16"/>
  <c r="O566" i="16"/>
  <c r="Q563" i="16"/>
  <c r="M561" i="16"/>
  <c r="N559" i="16"/>
  <c r="N557" i="16"/>
  <c r="P555" i="16"/>
  <c r="R553" i="16"/>
  <c r="N552" i="16"/>
  <c r="R550" i="16"/>
  <c r="P549" i="16"/>
  <c r="N548" i="16"/>
  <c r="R546" i="16"/>
  <c r="P545" i="16"/>
  <c r="N544" i="16"/>
  <c r="R542" i="16"/>
  <c r="P541" i="16"/>
  <c r="N540" i="16"/>
  <c r="R538" i="16"/>
  <c r="P537" i="16"/>
  <c r="N536" i="16"/>
  <c r="R534" i="16"/>
  <c r="P533" i="16"/>
  <c r="N532" i="16"/>
  <c r="R530" i="16"/>
  <c r="P529" i="16"/>
  <c r="N528" i="16"/>
  <c r="R526" i="16"/>
  <c r="P525" i="16"/>
  <c r="N524" i="16"/>
  <c r="R522" i="16"/>
  <c r="P521" i="16"/>
  <c r="N520" i="16"/>
  <c r="R518" i="16"/>
  <c r="P517" i="16"/>
  <c r="N516" i="16"/>
  <c r="R514" i="16"/>
  <c r="P513" i="16"/>
  <c r="N512" i="16"/>
  <c r="R510" i="16"/>
  <c r="P509" i="16"/>
  <c r="N508" i="16"/>
  <c r="R506" i="16"/>
  <c r="P505" i="16"/>
  <c r="M661" i="16"/>
  <c r="Q655" i="16"/>
  <c r="O650" i="16"/>
  <c r="M645" i="16"/>
  <c r="Q639" i="16"/>
  <c r="O634" i="16"/>
  <c r="M629" i="16"/>
  <c r="Q623" i="16"/>
  <c r="O618" i="16"/>
  <c r="M613" i="16"/>
  <c r="Q607" i="16"/>
  <c r="O602" i="16"/>
  <c r="M597" i="16"/>
  <c r="Q591" i="16"/>
  <c r="O586" i="16"/>
  <c r="M581" i="16"/>
  <c r="Q575" i="16"/>
  <c r="O570" i="16"/>
  <c r="M565" i="16"/>
  <c r="R559" i="16"/>
  <c r="P556" i="16"/>
  <c r="R552" i="16"/>
  <c r="N550" i="16"/>
  <c r="P547" i="16"/>
  <c r="R544" i="16"/>
  <c r="N542" i="16"/>
  <c r="P539" i="16"/>
  <c r="R536" i="16"/>
  <c r="N534" i="16"/>
  <c r="P531" i="16"/>
  <c r="R528" i="16"/>
  <c r="N526" i="16"/>
  <c r="P523" i="16"/>
  <c r="R520" i="16"/>
  <c r="N518" i="16"/>
  <c r="P515" i="16"/>
  <c r="R512" i="16"/>
  <c r="N510" i="16"/>
  <c r="P507" i="16"/>
  <c r="R504" i="16"/>
  <c r="P502" i="16"/>
  <c r="N500" i="16"/>
  <c r="O498" i="16"/>
  <c r="Q496" i="16"/>
  <c r="O495" i="16"/>
  <c r="M494" i="16"/>
  <c r="Q492" i="16"/>
  <c r="O491" i="16"/>
  <c r="M490" i="16"/>
  <c r="Q488" i="16"/>
  <c r="O487" i="16"/>
  <c r="M486" i="16"/>
  <c r="Q484" i="16"/>
  <c r="O483" i="16"/>
  <c r="M482" i="16"/>
  <c r="Q480" i="16"/>
  <c r="O479" i="16"/>
  <c r="M478" i="16"/>
  <c r="Q476" i="16"/>
  <c r="O475" i="16"/>
  <c r="M474" i="16"/>
  <c r="Q472" i="16"/>
  <c r="O471" i="16"/>
  <c r="M470" i="16"/>
  <c r="Q468" i="16"/>
  <c r="O467" i="16"/>
  <c r="M466" i="16"/>
  <c r="Q464" i="16"/>
  <c r="O463" i="16"/>
  <c r="M462" i="16"/>
  <c r="Q460" i="16"/>
  <c r="O459" i="16"/>
  <c r="M458" i="16"/>
  <c r="Q456" i="16"/>
  <c r="O455" i="16"/>
  <c r="M454" i="16"/>
  <c r="Q452" i="16"/>
  <c r="O451" i="16"/>
  <c r="M450" i="16"/>
  <c r="Q448" i="16"/>
  <c r="O447" i="16"/>
  <c r="M446" i="16"/>
  <c r="Q444" i="16"/>
  <c r="O443" i="16"/>
  <c r="M442" i="16"/>
  <c r="Q440" i="16"/>
  <c r="O439" i="16"/>
  <c r="M438" i="16"/>
  <c r="Q436" i="16"/>
  <c r="O435" i="16"/>
  <c r="M434" i="16"/>
  <c r="Q432" i="16"/>
  <c r="O431" i="16"/>
  <c r="M430" i="16"/>
  <c r="Q428" i="16"/>
  <c r="O427" i="16"/>
  <c r="M426" i="16"/>
  <c r="Q424" i="16"/>
  <c r="O423" i="16"/>
  <c r="M422" i="16"/>
  <c r="Q420" i="16"/>
  <c r="O419" i="16"/>
  <c r="M418" i="16"/>
  <c r="Q416" i="16"/>
  <c r="O415" i="16"/>
  <c r="M414" i="16"/>
  <c r="Q412" i="16"/>
  <c r="O411" i="16"/>
  <c r="M410" i="16"/>
  <c r="Q408" i="16"/>
  <c r="O407" i="16"/>
  <c r="M406" i="16"/>
  <c r="Q404" i="16"/>
  <c r="O403" i="16"/>
  <c r="M402" i="16"/>
  <c r="Q400" i="16"/>
  <c r="O399" i="16"/>
  <c r="M398" i="16"/>
  <c r="Q396" i="16"/>
  <c r="O395" i="16"/>
  <c r="M394" i="16"/>
  <c r="Q392" i="16"/>
  <c r="O391" i="16"/>
  <c r="M390" i="16"/>
  <c r="Q388" i="16"/>
  <c r="O387" i="16"/>
  <c r="M386" i="16"/>
  <c r="Q384" i="16"/>
  <c r="O383" i="16"/>
  <c r="M382" i="16"/>
  <c r="Q380" i="16"/>
  <c r="O379" i="16"/>
  <c r="M378" i="16"/>
  <c r="Q376" i="16"/>
  <c r="O375" i="16"/>
  <c r="M374" i="16"/>
  <c r="Q372" i="16"/>
  <c r="O371" i="16"/>
  <c r="M370" i="16"/>
  <c r="Q368" i="16"/>
  <c r="O367" i="16"/>
  <c r="M366" i="16"/>
  <c r="Q364" i="16"/>
  <c r="O363" i="16"/>
  <c r="M362" i="16"/>
  <c r="Q360" i="16"/>
  <c r="O359" i="16"/>
  <c r="M358" i="16"/>
  <c r="Q356" i="16"/>
  <c r="O355" i="16"/>
  <c r="M354" i="16"/>
  <c r="Q352" i="16"/>
  <c r="O351" i="16"/>
  <c r="M350" i="16"/>
  <c r="Q348" i="16"/>
  <c r="O347" i="16"/>
  <c r="M346" i="16"/>
  <c r="Q344" i="16"/>
  <c r="O343" i="16"/>
  <c r="M342" i="16"/>
  <c r="Q340" i="16"/>
  <c r="O339" i="16"/>
  <c r="M338" i="16"/>
  <c r="Q336" i="16"/>
  <c r="O335" i="16"/>
  <c r="M334" i="16"/>
  <c r="Q332" i="16"/>
  <c r="O331" i="16"/>
  <c r="M330" i="16"/>
  <c r="R664" i="16"/>
  <c r="P659" i="16"/>
  <c r="N654" i="16"/>
  <c r="R648" i="16"/>
  <c r="P643" i="16"/>
  <c r="N638" i="16"/>
  <c r="R632" i="16"/>
  <c r="P627" i="16"/>
  <c r="N622" i="16"/>
  <c r="R616" i="16"/>
  <c r="P611" i="16"/>
  <c r="N606" i="16"/>
  <c r="R600" i="16"/>
  <c r="P595" i="16"/>
  <c r="N590" i="16"/>
  <c r="R584" i="16"/>
  <c r="P579" i="16"/>
  <c r="N574" i="16"/>
  <c r="R568" i="16"/>
  <c r="P563" i="16"/>
  <c r="Q558" i="16"/>
  <c r="O555" i="16"/>
  <c r="M552" i="16"/>
  <c r="O549" i="16"/>
  <c r="Q546" i="16"/>
  <c r="M544" i="16"/>
  <c r="O541" i="16"/>
  <c r="Q538" i="16"/>
  <c r="M536" i="16"/>
  <c r="O533" i="16"/>
  <c r="Q530" i="16"/>
  <c r="M528" i="16"/>
  <c r="O525" i="16"/>
  <c r="Q522" i="16"/>
  <c r="M520" i="16"/>
  <c r="O517" i="16"/>
  <c r="Q514" i="16"/>
  <c r="M512" i="16"/>
  <c r="O509" i="16"/>
  <c r="Q506" i="16"/>
  <c r="N504" i="16"/>
  <c r="O502" i="16"/>
  <c r="M500" i="16"/>
  <c r="N498" i="16"/>
  <c r="P496" i="16"/>
  <c r="N495" i="16"/>
  <c r="R493" i="16"/>
  <c r="P492" i="16"/>
  <c r="N491" i="16"/>
  <c r="R489" i="16"/>
  <c r="P488" i="16"/>
  <c r="N487" i="16"/>
  <c r="R485" i="16"/>
  <c r="P484" i="16"/>
  <c r="N483" i="16"/>
  <c r="R481" i="16"/>
  <c r="P480" i="16"/>
  <c r="N479" i="16"/>
  <c r="R477" i="16"/>
  <c r="P476" i="16"/>
  <c r="N475" i="16"/>
  <c r="R473" i="16"/>
  <c r="P472" i="16"/>
  <c r="N471" i="16"/>
  <c r="R469" i="16"/>
  <c r="P468" i="16"/>
  <c r="N467" i="16"/>
  <c r="R465" i="16"/>
  <c r="P464" i="16"/>
  <c r="N463" i="16"/>
  <c r="R461" i="16"/>
  <c r="P460" i="16"/>
  <c r="N459" i="16"/>
  <c r="R457" i="16"/>
  <c r="P456" i="16"/>
  <c r="N455" i="16"/>
  <c r="R453" i="16"/>
  <c r="P452" i="16"/>
  <c r="N451" i="16"/>
  <c r="R449" i="16"/>
  <c r="P448" i="16"/>
  <c r="N447" i="16"/>
  <c r="R445" i="16"/>
  <c r="P444" i="16"/>
  <c r="N443" i="16"/>
  <c r="R441" i="16"/>
  <c r="P440" i="16"/>
  <c r="N439" i="16"/>
  <c r="R437" i="16"/>
  <c r="P436" i="16"/>
  <c r="N435" i="16"/>
  <c r="R433" i="16"/>
  <c r="P432" i="16"/>
  <c r="N431" i="16"/>
  <c r="R429" i="16"/>
  <c r="P428" i="16"/>
  <c r="N427" i="16"/>
  <c r="R425" i="16"/>
  <c r="P424" i="16"/>
  <c r="N423" i="16"/>
  <c r="R421" i="16"/>
  <c r="P420" i="16"/>
  <c r="N419" i="16"/>
  <c r="R417" i="16"/>
  <c r="P416" i="16"/>
  <c r="N415" i="16"/>
  <c r="R413" i="16"/>
  <c r="P412" i="16"/>
  <c r="N411" i="16"/>
  <c r="R409" i="16"/>
  <c r="P408" i="16"/>
  <c r="N407" i="16"/>
  <c r="R405" i="16"/>
  <c r="P404" i="16"/>
  <c r="N403" i="16"/>
  <c r="R401" i="16"/>
  <c r="P400" i="16"/>
  <c r="N399" i="16"/>
  <c r="R397" i="16"/>
  <c r="P396" i="16"/>
  <c r="N395" i="16"/>
  <c r="R393" i="16"/>
  <c r="P392" i="16"/>
  <c r="N391" i="16"/>
  <c r="R389" i="16"/>
  <c r="P388" i="16"/>
  <c r="N387" i="16"/>
  <c r="R385" i="16"/>
  <c r="P384" i="16"/>
  <c r="N383" i="16"/>
  <c r="R381" i="16"/>
  <c r="P380" i="16"/>
  <c r="N379" i="16"/>
  <c r="R377" i="16"/>
  <c r="P376" i="16"/>
  <c r="N375" i="16"/>
  <c r="R373" i="16"/>
  <c r="P372" i="16"/>
  <c r="N371" i="16"/>
  <c r="R369" i="16"/>
  <c r="P368" i="16"/>
  <c r="N367" i="16"/>
  <c r="R365" i="16"/>
  <c r="P364" i="16"/>
  <c r="N363" i="16"/>
  <c r="R361" i="16"/>
  <c r="P360" i="16"/>
  <c r="N359" i="16"/>
  <c r="R357" i="16"/>
  <c r="P356" i="16"/>
  <c r="N355" i="16"/>
  <c r="R353" i="16"/>
  <c r="P352" i="16"/>
  <c r="N351" i="16"/>
  <c r="R349" i="16"/>
  <c r="P348" i="16"/>
  <c r="N347" i="16"/>
  <c r="R345" i="16"/>
  <c r="P344" i="16"/>
  <c r="N343" i="16"/>
  <c r="R341" i="16"/>
  <c r="P340" i="16"/>
  <c r="N339" i="16"/>
  <c r="R337" i="16"/>
  <c r="P336" i="16"/>
  <c r="N335" i="16"/>
  <c r="R333" i="16"/>
  <c r="P332" i="16"/>
  <c r="N331" i="16"/>
  <c r="R329" i="16"/>
  <c r="M664" i="16"/>
  <c r="Q658" i="16"/>
  <c r="O653" i="16"/>
  <c r="M648" i="16"/>
  <c r="Q642" i="16"/>
  <c r="O637" i="16"/>
  <c r="M632" i="16"/>
  <c r="Q626" i="16"/>
  <c r="O621" i="16"/>
  <c r="M616" i="16"/>
  <c r="Q610" i="16"/>
  <c r="O605" i="16"/>
  <c r="M600" i="16"/>
  <c r="Q594" i="16"/>
  <c r="O589" i="16"/>
  <c r="M584" i="16"/>
  <c r="Q578" i="16"/>
  <c r="O573" i="16"/>
  <c r="M568" i="16"/>
  <c r="Q562" i="16"/>
  <c r="P558" i="16"/>
  <c r="N555" i="16"/>
  <c r="R551" i="16"/>
  <c r="N549" i="16"/>
  <c r="P546" i="16"/>
  <c r="R543" i="16"/>
  <c r="N541" i="16"/>
  <c r="P538" i="16"/>
  <c r="R535" i="16"/>
  <c r="N533" i="16"/>
  <c r="P530" i="16"/>
  <c r="R527" i="16"/>
  <c r="N525" i="16"/>
  <c r="P522" i="16"/>
  <c r="R519" i="16"/>
  <c r="N517" i="16"/>
  <c r="P514" i="16"/>
  <c r="R511" i="16"/>
  <c r="N509" i="16"/>
  <c r="P506" i="16"/>
  <c r="M504" i="16"/>
  <c r="N502" i="16"/>
  <c r="R499" i="16"/>
  <c r="R497" i="16"/>
  <c r="O496" i="16"/>
  <c r="M495" i="16"/>
  <c r="Q493" i="16"/>
  <c r="O492" i="16"/>
  <c r="M491" i="16"/>
  <c r="Q489" i="16"/>
  <c r="O488" i="16"/>
  <c r="M487" i="16"/>
  <c r="Q485" i="16"/>
  <c r="O484" i="16"/>
  <c r="M483" i="16"/>
  <c r="Q481" i="16"/>
  <c r="O480" i="16"/>
  <c r="M479" i="16"/>
  <c r="Q477" i="16"/>
  <c r="O476" i="16"/>
  <c r="M475" i="16"/>
  <c r="Q473" i="16"/>
  <c r="O472" i="16"/>
  <c r="M471" i="16"/>
  <c r="Q469" i="16"/>
  <c r="O468" i="16"/>
  <c r="M467" i="16"/>
  <c r="Q465" i="16"/>
  <c r="O464" i="16"/>
  <c r="M463" i="16"/>
  <c r="Q461" i="16"/>
  <c r="O460" i="16"/>
  <c r="M459" i="16"/>
  <c r="Q457" i="16"/>
  <c r="O456" i="16"/>
  <c r="M455" i="16"/>
  <c r="Q453" i="16"/>
  <c r="O452" i="16"/>
  <c r="M451" i="16"/>
  <c r="Q449" i="16"/>
  <c r="O448" i="16"/>
  <c r="M447" i="16"/>
  <c r="Q445" i="16"/>
  <c r="O444" i="16"/>
  <c r="M443" i="16"/>
  <c r="Q441" i="16"/>
  <c r="O440" i="16"/>
  <c r="M439" i="16"/>
  <c r="Q437" i="16"/>
  <c r="O436" i="16"/>
  <c r="M435" i="16"/>
  <c r="Q433" i="16"/>
  <c r="O432" i="16"/>
  <c r="M431" i="16"/>
  <c r="Q429" i="16"/>
  <c r="O428" i="16"/>
  <c r="M427" i="16"/>
  <c r="Q425" i="16"/>
  <c r="O424" i="16"/>
  <c r="M423" i="16"/>
  <c r="Q421" i="16"/>
  <c r="O420" i="16"/>
  <c r="M419" i="16"/>
  <c r="Q417" i="16"/>
  <c r="O416" i="16"/>
  <c r="M415" i="16"/>
  <c r="Q413" i="16"/>
  <c r="O412" i="16"/>
  <c r="M411" i="16"/>
  <c r="Q409" i="16"/>
  <c r="O408" i="16"/>
  <c r="M407" i="16"/>
  <c r="Q405" i="16"/>
  <c r="O404" i="16"/>
  <c r="M403" i="16"/>
  <c r="Q401" i="16"/>
  <c r="O400" i="16"/>
  <c r="M399" i="16"/>
  <c r="Q397" i="16"/>
  <c r="O396" i="16"/>
  <c r="M395" i="16"/>
  <c r="Q393" i="16"/>
  <c r="O392" i="16"/>
  <c r="M391" i="16"/>
  <c r="Q389" i="16"/>
  <c r="O388" i="16"/>
  <c r="M387" i="16"/>
  <c r="Q385" i="16"/>
  <c r="O384" i="16"/>
  <c r="M383" i="16"/>
  <c r="Q381" i="16"/>
  <c r="O380" i="16"/>
  <c r="M379" i="16"/>
  <c r="Q377" i="16"/>
  <c r="O376" i="16"/>
  <c r="M375" i="16"/>
  <c r="Q373" i="16"/>
  <c r="O372" i="16"/>
  <c r="M371" i="16"/>
  <c r="Q369" i="16"/>
  <c r="O368" i="16"/>
  <c r="M367" i="16"/>
  <c r="Q365" i="16"/>
  <c r="O364" i="16"/>
  <c r="M363" i="16"/>
  <c r="Q361" i="16"/>
  <c r="O360" i="16"/>
  <c r="M359" i="16"/>
  <c r="Q357" i="16"/>
  <c r="O356" i="16"/>
  <c r="M355" i="16"/>
  <c r="Q353" i="16"/>
  <c r="O352" i="16"/>
  <c r="M351" i="16"/>
  <c r="Q349" i="16"/>
  <c r="O348" i="16"/>
  <c r="M347" i="16"/>
  <c r="Q345" i="16"/>
  <c r="O344" i="16"/>
  <c r="M343" i="16"/>
  <c r="Q341" i="16"/>
  <c r="O340" i="16"/>
  <c r="M339" i="16"/>
  <c r="Q337" i="16"/>
  <c r="O336" i="16"/>
  <c r="M335" i="16"/>
  <c r="Q333" i="16"/>
  <c r="O332" i="16"/>
  <c r="M331" i="16"/>
  <c r="Q329" i="16"/>
  <c r="R663" i="16"/>
  <c r="P658" i="16"/>
  <c r="N653" i="16"/>
  <c r="R647" i="16"/>
  <c r="P642" i="16"/>
  <c r="N637" i="16"/>
  <c r="R631" i="16"/>
  <c r="P626" i="16"/>
  <c r="N621" i="16"/>
  <c r="R615" i="16"/>
  <c r="P610" i="16"/>
  <c r="N605" i="16"/>
  <c r="R599" i="16"/>
  <c r="P594" i="16"/>
  <c r="N589" i="16"/>
  <c r="R583" i="16"/>
  <c r="P578" i="16"/>
  <c r="N573" i="16"/>
  <c r="R567" i="16"/>
  <c r="P562" i="16"/>
  <c r="O558" i="16"/>
  <c r="Q554" i="16"/>
  <c r="Q551" i="16"/>
  <c r="M549" i="16"/>
  <c r="O546" i="16"/>
  <c r="Q543" i="16"/>
  <c r="M541" i="16"/>
  <c r="O538" i="16"/>
  <c r="Q535" i="16"/>
  <c r="M533" i="16"/>
  <c r="O530" i="16"/>
  <c r="Q527" i="16"/>
  <c r="M525" i="16"/>
  <c r="O522" i="16"/>
  <c r="Q519" i="16"/>
  <c r="M517" i="16"/>
  <c r="O514" i="16"/>
  <c r="Q511" i="16"/>
  <c r="M509" i="16"/>
  <c r="O506" i="16"/>
  <c r="R503" i="16"/>
  <c r="P501" i="16"/>
  <c r="Q499" i="16"/>
  <c r="P497" i="16"/>
  <c r="N496" i="16"/>
  <c r="R494" i="16"/>
  <c r="P493" i="16"/>
  <c r="N492" i="16"/>
  <c r="R490" i="16"/>
  <c r="P489" i="16"/>
  <c r="N488" i="16"/>
  <c r="R486" i="16"/>
  <c r="P485" i="16"/>
  <c r="N484" i="16"/>
  <c r="R482" i="16"/>
  <c r="P481" i="16"/>
  <c r="N480" i="16"/>
  <c r="R478" i="16"/>
  <c r="P477" i="16"/>
  <c r="N476" i="16"/>
  <c r="R474" i="16"/>
  <c r="P473" i="16"/>
  <c r="N472" i="16"/>
  <c r="R470" i="16"/>
  <c r="P469" i="16"/>
  <c r="N468" i="16"/>
  <c r="R466" i="16"/>
  <c r="P465" i="16"/>
  <c r="N464" i="16"/>
  <c r="R462" i="16"/>
  <c r="P461" i="16"/>
  <c r="N460" i="16"/>
  <c r="R458" i="16"/>
  <c r="P457" i="16"/>
  <c r="N456" i="16"/>
  <c r="R454" i="16"/>
  <c r="P453" i="16"/>
  <c r="N452" i="16"/>
  <c r="R450" i="16"/>
  <c r="P449" i="16"/>
  <c r="N448" i="16"/>
  <c r="R446" i="16"/>
  <c r="P445" i="16"/>
  <c r="N444" i="16"/>
  <c r="R442" i="16"/>
  <c r="P441" i="16"/>
  <c r="N440" i="16"/>
  <c r="R438" i="16"/>
  <c r="P437" i="16"/>
  <c r="N436" i="16"/>
  <c r="R434" i="16"/>
  <c r="P433" i="16"/>
  <c r="N432" i="16"/>
  <c r="R430" i="16"/>
  <c r="P429" i="16"/>
  <c r="N428" i="16"/>
  <c r="R426" i="16"/>
  <c r="P425" i="16"/>
  <c r="N424" i="16"/>
  <c r="R422" i="16"/>
  <c r="P421" i="16"/>
  <c r="N420" i="16"/>
  <c r="R418" i="16"/>
  <c r="P417" i="16"/>
  <c r="N416" i="16"/>
  <c r="R414" i="16"/>
  <c r="P413" i="16"/>
  <c r="N412" i="16"/>
  <c r="R410" i="16"/>
  <c r="P409" i="16"/>
  <c r="N408" i="16"/>
  <c r="R406" i="16"/>
  <c r="P405" i="16"/>
  <c r="N404" i="16"/>
  <c r="R402" i="16"/>
  <c r="P401" i="16"/>
  <c r="N400" i="16"/>
  <c r="R398" i="16"/>
  <c r="P397" i="16"/>
  <c r="N396" i="16"/>
  <c r="R394" i="16"/>
  <c r="P393" i="16"/>
  <c r="N392" i="16"/>
  <c r="R390" i="16"/>
  <c r="P389" i="16"/>
  <c r="N388" i="16"/>
  <c r="R386" i="16"/>
  <c r="P385" i="16"/>
  <c r="N384" i="16"/>
  <c r="R382" i="16"/>
  <c r="P381" i="16"/>
  <c r="N380" i="16"/>
  <c r="R378" i="16"/>
  <c r="P377" i="16"/>
  <c r="N376" i="16"/>
  <c r="R374" i="16"/>
  <c r="P373" i="16"/>
  <c r="N372" i="16"/>
  <c r="R370" i="16"/>
  <c r="P369" i="16"/>
  <c r="N368" i="16"/>
  <c r="R366" i="16"/>
  <c r="P365" i="16"/>
  <c r="N364" i="16"/>
  <c r="R362" i="16"/>
  <c r="P361" i="16"/>
  <c r="N360" i="16"/>
  <c r="R358" i="16"/>
  <c r="P357" i="16"/>
  <c r="N356" i="16"/>
  <c r="R354" i="16"/>
  <c r="P353" i="16"/>
  <c r="N352" i="16"/>
  <c r="R350" i="16"/>
  <c r="P349" i="16"/>
  <c r="N348" i="16"/>
  <c r="R346" i="16"/>
  <c r="P345" i="16"/>
  <c r="N344" i="16"/>
  <c r="R342" i="16"/>
  <c r="P341" i="16"/>
  <c r="N340" i="16"/>
  <c r="R338" i="16"/>
  <c r="P337" i="16"/>
  <c r="N336" i="16"/>
  <c r="R334" i="16"/>
  <c r="P333" i="16"/>
  <c r="N332" i="16"/>
  <c r="R330" i="16"/>
  <c r="P329" i="16"/>
  <c r="R655" i="16"/>
  <c r="N645" i="16"/>
  <c r="P634" i="16"/>
  <c r="R623" i="16"/>
  <c r="N613" i="16"/>
  <c r="P602" i="16"/>
  <c r="R591" i="16"/>
  <c r="N581" i="16"/>
  <c r="P570" i="16"/>
  <c r="M560" i="16"/>
  <c r="M553" i="16"/>
  <c r="Q547" i="16"/>
  <c r="O542" i="16"/>
  <c r="M537" i="16"/>
  <c r="Q531" i="16"/>
  <c r="O526" i="16"/>
  <c r="M521" i="16"/>
  <c r="Q515" i="16"/>
  <c r="O510" i="16"/>
  <c r="M505" i="16"/>
  <c r="R500" i="16"/>
  <c r="R496" i="16"/>
  <c r="N494" i="16"/>
  <c r="P491" i="16"/>
  <c r="R488" i="16"/>
  <c r="N486" i="16"/>
  <c r="P483" i="16"/>
  <c r="R480" i="16"/>
  <c r="N478" i="16"/>
  <c r="P475" i="16"/>
  <c r="R472" i="16"/>
  <c r="N470" i="16"/>
  <c r="P467" i="16"/>
  <c r="R464" i="16"/>
  <c r="N462" i="16"/>
  <c r="P459" i="16"/>
  <c r="R456" i="16"/>
  <c r="N454" i="16"/>
  <c r="P451" i="16"/>
  <c r="R448" i="16"/>
  <c r="N446" i="16"/>
  <c r="P443" i="16"/>
  <c r="R440" i="16"/>
  <c r="N438" i="16"/>
  <c r="P435" i="16"/>
  <c r="R432" i="16"/>
  <c r="N430" i="16"/>
  <c r="P427" i="16"/>
  <c r="R424" i="16"/>
  <c r="N422" i="16"/>
  <c r="P419" i="16"/>
  <c r="R416" i="16"/>
  <c r="N414" i="16"/>
  <c r="P411" i="16"/>
  <c r="R408" i="16"/>
  <c r="N406" i="16"/>
  <c r="P403" i="16"/>
  <c r="R400" i="16"/>
  <c r="N398" i="16"/>
  <c r="P395" i="16"/>
  <c r="R392" i="16"/>
  <c r="N390" i="16"/>
  <c r="P387" i="16"/>
  <c r="R384" i="16"/>
  <c r="N382" i="16"/>
  <c r="P379" i="16"/>
  <c r="R376" i="16"/>
  <c r="N374" i="16"/>
  <c r="P371" i="16"/>
  <c r="R368" i="16"/>
  <c r="N366" i="16"/>
  <c r="P363" i="16"/>
  <c r="R360" i="16"/>
  <c r="N358" i="16"/>
  <c r="P355" i="16"/>
  <c r="R352" i="16"/>
  <c r="N350" i="16"/>
  <c r="P347" i="16"/>
  <c r="R344" i="16"/>
  <c r="N342" i="16"/>
  <c r="P339" i="16"/>
  <c r="R336" i="16"/>
  <c r="N334" i="16"/>
  <c r="P331" i="16"/>
  <c r="R328" i="16"/>
  <c r="P327" i="16"/>
  <c r="N326" i="16"/>
  <c r="R324" i="16"/>
  <c r="P323" i="16"/>
  <c r="N322" i="16"/>
  <c r="R320" i="16"/>
  <c r="P319" i="16"/>
  <c r="N318" i="16"/>
  <c r="R316" i="16"/>
  <c r="P315" i="16"/>
  <c r="N314" i="16"/>
  <c r="R312" i="16"/>
  <c r="P311" i="16"/>
  <c r="N310" i="16"/>
  <c r="R308" i="16"/>
  <c r="P307" i="16"/>
  <c r="N306" i="16"/>
  <c r="R304" i="16"/>
  <c r="P303" i="16"/>
  <c r="N302" i="16"/>
  <c r="R300" i="16"/>
  <c r="P299" i="16"/>
  <c r="N298" i="16"/>
  <c r="R296" i="16"/>
  <c r="P295" i="16"/>
  <c r="N294" i="16"/>
  <c r="R292" i="16"/>
  <c r="P291" i="16"/>
  <c r="N290" i="16"/>
  <c r="R288" i="16"/>
  <c r="P287" i="16"/>
  <c r="N286" i="16"/>
  <c r="R284" i="16"/>
  <c r="P283" i="16"/>
  <c r="N282" i="16"/>
  <c r="R280" i="16"/>
  <c r="P279" i="16"/>
  <c r="N278" i="16"/>
  <c r="R276" i="16"/>
  <c r="P275" i="16"/>
  <c r="N274" i="16"/>
  <c r="R272" i="16"/>
  <c r="P271" i="16"/>
  <c r="N270" i="16"/>
  <c r="R268" i="16"/>
  <c r="P267" i="16"/>
  <c r="N266" i="16"/>
  <c r="R264" i="16"/>
  <c r="P263" i="16"/>
  <c r="N262" i="16"/>
  <c r="R260" i="16"/>
  <c r="P259" i="16"/>
  <c r="N258" i="16"/>
  <c r="R256" i="16"/>
  <c r="P255" i="16"/>
  <c r="N254" i="16"/>
  <c r="R252" i="16"/>
  <c r="P251" i="16"/>
  <c r="N250" i="16"/>
  <c r="R248" i="16"/>
  <c r="P247" i="16"/>
  <c r="N246" i="16"/>
  <c r="R244" i="16"/>
  <c r="P243" i="16"/>
  <c r="N242" i="16"/>
  <c r="R240" i="16"/>
  <c r="P239" i="16"/>
  <c r="N238" i="16"/>
  <c r="R236" i="16"/>
  <c r="P235" i="16"/>
  <c r="N234" i="16"/>
  <c r="R232" i="16"/>
  <c r="P231" i="16"/>
  <c r="N230" i="16"/>
  <c r="R228" i="16"/>
  <c r="P227" i="16"/>
  <c r="N226" i="16"/>
  <c r="R224" i="16"/>
  <c r="P223" i="16"/>
  <c r="N222" i="16"/>
  <c r="R220" i="16"/>
  <c r="P219" i="16"/>
  <c r="N218" i="16"/>
  <c r="R216" i="16"/>
  <c r="P215" i="16"/>
  <c r="Q663" i="16"/>
  <c r="M653" i="16"/>
  <c r="O642" i="16"/>
  <c r="Q631" i="16"/>
  <c r="M621" i="16"/>
  <c r="O610" i="16"/>
  <c r="Q599" i="16"/>
  <c r="M589" i="16"/>
  <c r="O578" i="16"/>
  <c r="Q567" i="16"/>
  <c r="N558" i="16"/>
  <c r="P551" i="16"/>
  <c r="N546" i="16"/>
  <c r="R540" i="16"/>
  <c r="P535" i="16"/>
  <c r="N530" i="16"/>
  <c r="R524" i="16"/>
  <c r="P519" i="16"/>
  <c r="N514" i="16"/>
  <c r="R508" i="16"/>
  <c r="Q503" i="16"/>
  <c r="P499" i="16"/>
  <c r="M496" i="16"/>
  <c r="O493" i="16"/>
  <c r="Q490" i="16"/>
  <c r="M488" i="16"/>
  <c r="O485" i="16"/>
  <c r="Q482" i="16"/>
  <c r="M480" i="16"/>
  <c r="O477" i="16"/>
  <c r="Q474" i="16"/>
  <c r="M472" i="16"/>
  <c r="O469" i="16"/>
  <c r="Q466" i="16"/>
  <c r="M464" i="16"/>
  <c r="O461" i="16"/>
  <c r="Q458" i="16"/>
  <c r="M456" i="16"/>
  <c r="O453" i="16"/>
  <c r="Q450" i="16"/>
  <c r="M448" i="16"/>
  <c r="O445" i="16"/>
  <c r="Q442" i="16"/>
  <c r="M440" i="16"/>
  <c r="O437" i="16"/>
  <c r="Q434" i="16"/>
  <c r="M432" i="16"/>
  <c r="O429" i="16"/>
  <c r="Q426" i="16"/>
  <c r="M424" i="16"/>
  <c r="O421" i="16"/>
  <c r="Q418" i="16"/>
  <c r="M416" i="16"/>
  <c r="O413" i="16"/>
  <c r="Q410" i="16"/>
  <c r="M408" i="16"/>
  <c r="O405" i="16"/>
  <c r="Q402" i="16"/>
  <c r="M400" i="16"/>
  <c r="O397" i="16"/>
  <c r="Q394" i="16"/>
  <c r="M392" i="16"/>
  <c r="O389" i="16"/>
  <c r="Q386" i="16"/>
  <c r="M384" i="16"/>
  <c r="O381" i="16"/>
  <c r="Q378" i="16"/>
  <c r="M376" i="16"/>
  <c r="O373" i="16"/>
  <c r="Q370" i="16"/>
  <c r="M368" i="16"/>
  <c r="O365" i="16"/>
  <c r="Q362" i="16"/>
  <c r="M360" i="16"/>
  <c r="O357" i="16"/>
  <c r="Q354" i="16"/>
  <c r="M352" i="16"/>
  <c r="O349" i="16"/>
  <c r="Q346" i="16"/>
  <c r="M344" i="16"/>
  <c r="O341" i="16"/>
  <c r="Q338" i="16"/>
  <c r="M336" i="16"/>
  <c r="O333" i="16"/>
  <c r="Q330" i="16"/>
  <c r="Q328" i="16"/>
  <c r="O327" i="16"/>
  <c r="M326" i="16"/>
  <c r="Q324" i="16"/>
  <c r="O323" i="16"/>
  <c r="M322" i="16"/>
  <c r="Q320" i="16"/>
  <c r="O319" i="16"/>
  <c r="M318" i="16"/>
  <c r="Q316" i="16"/>
  <c r="O315" i="16"/>
  <c r="M314" i="16"/>
  <c r="Q312" i="16"/>
  <c r="O311" i="16"/>
  <c r="M310" i="16"/>
  <c r="Q308" i="16"/>
  <c r="O307" i="16"/>
  <c r="M306" i="16"/>
  <c r="Q304" i="16"/>
  <c r="O303" i="16"/>
  <c r="M302" i="16"/>
  <c r="Q300" i="16"/>
  <c r="O299" i="16"/>
  <c r="M298" i="16"/>
  <c r="Q296" i="16"/>
  <c r="O295" i="16"/>
  <c r="M294" i="16"/>
  <c r="Q292" i="16"/>
  <c r="O291" i="16"/>
  <c r="M290" i="16"/>
  <c r="Q288" i="16"/>
  <c r="O287" i="16"/>
  <c r="M286" i="16"/>
  <c r="Q284" i="16"/>
  <c r="O283" i="16"/>
  <c r="M282" i="16"/>
  <c r="Q280" i="16"/>
  <c r="O279" i="16"/>
  <c r="M278" i="16"/>
  <c r="Q276" i="16"/>
  <c r="O275" i="16"/>
  <c r="M274" i="16"/>
  <c r="Q272" i="16"/>
  <c r="O271" i="16"/>
  <c r="M270" i="16"/>
  <c r="Q268" i="16"/>
  <c r="O267" i="16"/>
  <c r="M266" i="16"/>
  <c r="Q264" i="16"/>
  <c r="O263" i="16"/>
  <c r="M262" i="16"/>
  <c r="Q260" i="16"/>
  <c r="O259" i="16"/>
  <c r="M258" i="16"/>
  <c r="Q256" i="16"/>
  <c r="O255" i="16"/>
  <c r="M254" i="16"/>
  <c r="Q252" i="16"/>
  <c r="O251" i="16"/>
  <c r="M250" i="16"/>
  <c r="Q248" i="16"/>
  <c r="O247" i="16"/>
  <c r="M246" i="16"/>
  <c r="Q244" i="16"/>
  <c r="O243" i="16"/>
  <c r="M242" i="16"/>
  <c r="Q240" i="16"/>
  <c r="O239" i="16"/>
  <c r="M238" i="16"/>
  <c r="Q236" i="16"/>
  <c r="O235" i="16"/>
  <c r="M234" i="16"/>
  <c r="Q232" i="16"/>
  <c r="O231" i="16"/>
  <c r="M230" i="16"/>
  <c r="Q228" i="16"/>
  <c r="O227" i="16"/>
  <c r="N662" i="16"/>
  <c r="P651" i="16"/>
  <c r="R640" i="16"/>
  <c r="N630" i="16"/>
  <c r="P619" i="16"/>
  <c r="R608" i="16"/>
  <c r="N598" i="16"/>
  <c r="P587" i="16"/>
  <c r="R576" i="16"/>
  <c r="N566" i="16"/>
  <c r="M557" i="16"/>
  <c r="Q550" i="16"/>
  <c r="O545" i="16"/>
  <c r="M540" i="16"/>
  <c r="Q534" i="16"/>
  <c r="O529" i="16"/>
  <c r="M524" i="16"/>
  <c r="Q518" i="16"/>
  <c r="O513" i="16"/>
  <c r="M508" i="16"/>
  <c r="P503" i="16"/>
  <c r="R498" i="16"/>
  <c r="R495" i="16"/>
  <c r="N493" i="16"/>
  <c r="P490" i="16"/>
  <c r="R487" i="16"/>
  <c r="N485" i="16"/>
  <c r="P482" i="16"/>
  <c r="R479" i="16"/>
  <c r="N477" i="16"/>
  <c r="P474" i="16"/>
  <c r="R471" i="16"/>
  <c r="N469" i="16"/>
  <c r="P466" i="16"/>
  <c r="R463" i="16"/>
  <c r="N461" i="16"/>
  <c r="P458" i="16"/>
  <c r="R455" i="16"/>
  <c r="N453" i="16"/>
  <c r="P450" i="16"/>
  <c r="R447" i="16"/>
  <c r="N445" i="16"/>
  <c r="P442" i="16"/>
  <c r="R439" i="16"/>
  <c r="N437" i="16"/>
  <c r="P434" i="16"/>
  <c r="R431" i="16"/>
  <c r="N429" i="16"/>
  <c r="P426" i="16"/>
  <c r="R423" i="16"/>
  <c r="N421" i="16"/>
  <c r="P418" i="16"/>
  <c r="R415" i="16"/>
  <c r="N413" i="16"/>
  <c r="P410" i="16"/>
  <c r="R407" i="16"/>
  <c r="N405" i="16"/>
  <c r="P402" i="16"/>
  <c r="R399" i="16"/>
  <c r="N397" i="16"/>
  <c r="P394" i="16"/>
  <c r="R391" i="16"/>
  <c r="N389" i="16"/>
  <c r="P386" i="16"/>
  <c r="R383" i="16"/>
  <c r="N381" i="16"/>
  <c r="P378" i="16"/>
  <c r="R375" i="16"/>
  <c r="N373" i="16"/>
  <c r="P370" i="16"/>
  <c r="R367" i="16"/>
  <c r="N365" i="16"/>
  <c r="P362" i="16"/>
  <c r="R359" i="16"/>
  <c r="N357" i="16"/>
  <c r="P354" i="16"/>
  <c r="R351" i="16"/>
  <c r="N349" i="16"/>
  <c r="P346" i="16"/>
  <c r="R343" i="16"/>
  <c r="N341" i="16"/>
  <c r="P338" i="16"/>
  <c r="R335" i="16"/>
  <c r="N333" i="16"/>
  <c r="P330" i="16"/>
  <c r="P328" i="16"/>
  <c r="N327" i="16"/>
  <c r="R325" i="16"/>
  <c r="P324" i="16"/>
  <c r="N323" i="16"/>
  <c r="R321" i="16"/>
  <c r="P320" i="16"/>
  <c r="N319" i="16"/>
  <c r="R317" i="16"/>
  <c r="P316" i="16"/>
  <c r="N315" i="16"/>
  <c r="R313" i="16"/>
  <c r="P312" i="16"/>
  <c r="N311" i="16"/>
  <c r="R309" i="16"/>
  <c r="P308" i="16"/>
  <c r="N307" i="16"/>
  <c r="R305" i="16"/>
  <c r="P304" i="16"/>
  <c r="N303" i="16"/>
  <c r="R301" i="16"/>
  <c r="P300" i="16"/>
  <c r="N299" i="16"/>
  <c r="R297" i="16"/>
  <c r="P296" i="16"/>
  <c r="N295" i="16"/>
  <c r="R293" i="16"/>
  <c r="P292" i="16"/>
  <c r="N291" i="16"/>
  <c r="R289" i="16"/>
  <c r="P288" i="16"/>
  <c r="N287" i="16"/>
  <c r="R285" i="16"/>
  <c r="P284" i="16"/>
  <c r="N283" i="16"/>
  <c r="R281" i="16"/>
  <c r="P280" i="16"/>
  <c r="N279" i="16"/>
  <c r="R277" i="16"/>
  <c r="P276" i="16"/>
  <c r="N275" i="16"/>
  <c r="R273" i="16"/>
  <c r="P272" i="16"/>
  <c r="N271" i="16"/>
  <c r="R269" i="16"/>
  <c r="P268" i="16"/>
  <c r="N267" i="16"/>
  <c r="R265" i="16"/>
  <c r="P264" i="16"/>
  <c r="N263" i="16"/>
  <c r="R261" i="16"/>
  <c r="P260" i="16"/>
  <c r="N259" i="16"/>
  <c r="R257" i="16"/>
  <c r="P256" i="16"/>
  <c r="N255" i="16"/>
  <c r="R253" i="16"/>
  <c r="P252" i="16"/>
  <c r="N251" i="16"/>
  <c r="R249" i="16"/>
  <c r="P248" i="16"/>
  <c r="N247" i="16"/>
  <c r="R245" i="16"/>
  <c r="P244" i="16"/>
  <c r="N243" i="16"/>
  <c r="R241" i="16"/>
  <c r="P240" i="16"/>
  <c r="N239" i="16"/>
  <c r="R237" i="16"/>
  <c r="P236" i="16"/>
  <c r="N235" i="16"/>
  <c r="R233" i="16"/>
  <c r="P232" i="16"/>
  <c r="N231" i="16"/>
  <c r="R229" i="16"/>
  <c r="P228" i="16"/>
  <c r="N227" i="16"/>
  <c r="R225" i="16"/>
  <c r="P224" i="16"/>
  <c r="N223" i="16"/>
  <c r="R221" i="16"/>
  <c r="P220" i="16"/>
  <c r="N219" i="16"/>
  <c r="R217" i="16"/>
  <c r="P216" i="16"/>
  <c r="N215" i="16"/>
  <c r="R213" i="16"/>
  <c r="O661" i="16"/>
  <c r="Q650" i="16"/>
  <c r="M640" i="16"/>
  <c r="O629" i="16"/>
  <c r="Q618" i="16"/>
  <c r="M608" i="16"/>
  <c r="O597" i="16"/>
  <c r="Q586" i="16"/>
  <c r="M576" i="16"/>
  <c r="O565" i="16"/>
  <c r="R556" i="16"/>
  <c r="P550" i="16"/>
  <c r="N545" i="16"/>
  <c r="R539" i="16"/>
  <c r="P534" i="16"/>
  <c r="N529" i="16"/>
  <c r="R523" i="16"/>
  <c r="P518" i="16"/>
  <c r="N513" i="16"/>
  <c r="R507" i="16"/>
  <c r="R502" i="16"/>
  <c r="Q498" i="16"/>
  <c r="Q495" i="16"/>
  <c r="M493" i="16"/>
  <c r="O490" i="16"/>
  <c r="Q487" i="16"/>
  <c r="M485" i="16"/>
  <c r="O482" i="16"/>
  <c r="Q479" i="16"/>
  <c r="M477" i="16"/>
  <c r="O474" i="16"/>
  <c r="Q471" i="16"/>
  <c r="M469" i="16"/>
  <c r="O466" i="16"/>
  <c r="Q463" i="16"/>
  <c r="M461" i="16"/>
  <c r="O458" i="16"/>
  <c r="Q455" i="16"/>
  <c r="M453" i="16"/>
  <c r="O450" i="16"/>
  <c r="Q447" i="16"/>
  <c r="M445" i="16"/>
  <c r="O442" i="16"/>
  <c r="Q439" i="16"/>
  <c r="M437" i="16"/>
  <c r="O434" i="16"/>
  <c r="Q431" i="16"/>
  <c r="M429" i="16"/>
  <c r="O426" i="16"/>
  <c r="Q423" i="16"/>
  <c r="M421" i="16"/>
  <c r="O418" i="16"/>
  <c r="Q415" i="16"/>
  <c r="M413" i="16"/>
  <c r="O410" i="16"/>
  <c r="Q407" i="16"/>
  <c r="M405" i="16"/>
  <c r="O402" i="16"/>
  <c r="Q399" i="16"/>
  <c r="M397" i="16"/>
  <c r="O394" i="16"/>
  <c r="Q391" i="16"/>
  <c r="M389" i="16"/>
  <c r="O386" i="16"/>
  <c r="Q383" i="16"/>
  <c r="M381" i="16"/>
  <c r="O378" i="16"/>
  <c r="Q375" i="16"/>
  <c r="M373" i="16"/>
  <c r="O370" i="16"/>
  <c r="Q367" i="16"/>
  <c r="M365" i="16"/>
  <c r="O362" i="16"/>
  <c r="Q359" i="16"/>
  <c r="M357" i="16"/>
  <c r="O354" i="16"/>
  <c r="Q351" i="16"/>
  <c r="M349" i="16"/>
  <c r="O346" i="16"/>
  <c r="Q343" i="16"/>
  <c r="M341" i="16"/>
  <c r="O338" i="16"/>
  <c r="Q335" i="16"/>
  <c r="M333" i="16"/>
  <c r="O330" i="16"/>
  <c r="O328" i="16"/>
  <c r="M327" i="16"/>
  <c r="Q325" i="16"/>
  <c r="O324" i="16"/>
  <c r="M323" i="16"/>
  <c r="Q321" i="16"/>
  <c r="O320" i="16"/>
  <c r="M319" i="16"/>
  <c r="Q317" i="16"/>
  <c r="O316" i="16"/>
  <c r="M315" i="16"/>
  <c r="Q313" i="16"/>
  <c r="O312" i="16"/>
  <c r="M311" i="16"/>
  <c r="Q309" i="16"/>
  <c r="O308" i="16"/>
  <c r="M307" i="16"/>
  <c r="Q305" i="16"/>
  <c r="O304" i="16"/>
  <c r="M303" i="16"/>
  <c r="Q301" i="16"/>
  <c r="O300" i="16"/>
  <c r="M299" i="16"/>
  <c r="Q297" i="16"/>
  <c r="O296" i="16"/>
  <c r="M295" i="16"/>
  <c r="Q293" i="16"/>
  <c r="O292" i="16"/>
  <c r="O645" i="16"/>
  <c r="M624" i="16"/>
  <c r="Q602" i="16"/>
  <c r="O581" i="16"/>
  <c r="Q560" i="16"/>
  <c r="R547" i="16"/>
  <c r="N537" i="16"/>
  <c r="P526" i="16"/>
  <c r="R515" i="16"/>
  <c r="N505" i="16"/>
  <c r="M497" i="16"/>
  <c r="Q491" i="16"/>
  <c r="O486" i="16"/>
  <c r="M481" i="16"/>
  <c r="Q475" i="16"/>
  <c r="O470" i="16"/>
  <c r="M465" i="16"/>
  <c r="Q459" i="16"/>
  <c r="O454" i="16"/>
  <c r="M449" i="16"/>
  <c r="Q443" i="16"/>
  <c r="O438" i="16"/>
  <c r="M433" i="16"/>
  <c r="Q427" i="16"/>
  <c r="O422" i="16"/>
  <c r="M417" i="16"/>
  <c r="Q411" i="16"/>
  <c r="O406" i="16"/>
  <c r="M401" i="16"/>
  <c r="Q395" i="16"/>
  <c r="O390" i="16"/>
  <c r="M385" i="16"/>
  <c r="Q379" i="16"/>
  <c r="O374" i="16"/>
  <c r="M369" i="16"/>
  <c r="Q363" i="16"/>
  <c r="O358" i="16"/>
  <c r="M353" i="16"/>
  <c r="Q347" i="16"/>
  <c r="O342" i="16"/>
  <c r="M337" i="16"/>
  <c r="Q331" i="16"/>
  <c r="Q327" i="16"/>
  <c r="M325" i="16"/>
  <c r="O322" i="16"/>
  <c r="Q319" i="16"/>
  <c r="M317" i="16"/>
  <c r="O314" i="16"/>
  <c r="Q311" i="16"/>
  <c r="M309" i="16"/>
  <c r="O306" i="16"/>
  <c r="Q303" i="16"/>
  <c r="M301" i="16"/>
  <c r="O298" i="16"/>
  <c r="Q295" i="16"/>
  <c r="M293" i="16"/>
  <c r="P290" i="16"/>
  <c r="N288" i="16"/>
  <c r="O286" i="16"/>
  <c r="M284" i="16"/>
  <c r="Q281" i="16"/>
  <c r="R279" i="16"/>
  <c r="P277" i="16"/>
  <c r="Q275" i="16"/>
  <c r="O273" i="16"/>
  <c r="M271" i="16"/>
  <c r="N269" i="16"/>
  <c r="R266" i="16"/>
  <c r="M265" i="16"/>
  <c r="Q262" i="16"/>
  <c r="O260" i="16"/>
  <c r="P258" i="16"/>
  <c r="N256" i="16"/>
  <c r="O254" i="16"/>
  <c r="M252" i="16"/>
  <c r="Q249" i="16"/>
  <c r="R247" i="16"/>
  <c r="P245" i="16"/>
  <c r="Q243" i="16"/>
  <c r="O241" i="16"/>
  <c r="M239" i="16"/>
  <c r="N237" i="16"/>
  <c r="R234" i="16"/>
  <c r="M233" i="16"/>
  <c r="Q230" i="16"/>
  <c r="O228" i="16"/>
  <c r="P226" i="16"/>
  <c r="Q224" i="16"/>
  <c r="R222" i="16"/>
  <c r="N221" i="16"/>
  <c r="O219" i="16"/>
  <c r="P217" i="16"/>
  <c r="R215" i="16"/>
  <c r="N214" i="16"/>
  <c r="Q212" i="16"/>
  <c r="O211" i="16"/>
  <c r="M210" i="16"/>
  <c r="Q208" i="16"/>
  <c r="O207" i="16"/>
  <c r="M206" i="16"/>
  <c r="Q204" i="16"/>
  <c r="O203" i="16"/>
  <c r="M202" i="16"/>
  <c r="Q200" i="16"/>
  <c r="O199" i="16"/>
  <c r="M198" i="16"/>
  <c r="Q196" i="16"/>
  <c r="O195" i="16"/>
  <c r="M194" i="16"/>
  <c r="Q192" i="16"/>
  <c r="O191" i="16"/>
  <c r="M190" i="16"/>
  <c r="Q188" i="16"/>
  <c r="O187" i="16"/>
  <c r="M186" i="16"/>
  <c r="Q184" i="16"/>
  <c r="O183" i="16"/>
  <c r="M182" i="16"/>
  <c r="Q180" i="16"/>
  <c r="O179" i="16"/>
  <c r="M178" i="16"/>
  <c r="Q176" i="16"/>
  <c r="O175" i="16"/>
  <c r="M174" i="16"/>
  <c r="Q172" i="16"/>
  <c r="O171" i="16"/>
  <c r="M170" i="16"/>
  <c r="Q168" i="16"/>
  <c r="O167" i="16"/>
  <c r="M166" i="16"/>
  <c r="Q164" i="16"/>
  <c r="O163" i="16"/>
  <c r="M162" i="16"/>
  <c r="Q160" i="16"/>
  <c r="O159" i="16"/>
  <c r="M158" i="16"/>
  <c r="Q156" i="16"/>
  <c r="O155" i="16"/>
  <c r="M154" i="16"/>
  <c r="Q152" i="16"/>
  <c r="O151" i="16"/>
  <c r="M150" i="16"/>
  <c r="Q148" i="16"/>
  <c r="O147" i="16"/>
  <c r="M146" i="16"/>
  <c r="Q144" i="16"/>
  <c r="O143" i="16"/>
  <c r="M142" i="16"/>
  <c r="Q140" i="16"/>
  <c r="O139" i="16"/>
  <c r="M138" i="16"/>
  <c r="Q136" i="16"/>
  <c r="O135" i="16"/>
  <c r="M134" i="16"/>
  <c r="Q132" i="16"/>
  <c r="O131" i="16"/>
  <c r="M130" i="16"/>
  <c r="Q128" i="16"/>
  <c r="O127" i="16"/>
  <c r="M126" i="16"/>
  <c r="Q124" i="16"/>
  <c r="O123" i="16"/>
  <c r="M122" i="16"/>
  <c r="Q120" i="16"/>
  <c r="O119" i="16"/>
  <c r="M118" i="16"/>
  <c r="Q116" i="16"/>
  <c r="O115" i="16"/>
  <c r="M114" i="16"/>
  <c r="Q112" i="16"/>
  <c r="O111" i="16"/>
  <c r="M110" i="16"/>
  <c r="Q108" i="16"/>
  <c r="O107" i="16"/>
  <c r="M106" i="16"/>
  <c r="Q104" i="16"/>
  <c r="O103" i="16"/>
  <c r="M102" i="16"/>
  <c r="Q100" i="16"/>
  <c r="O99" i="16"/>
  <c r="M98" i="16"/>
  <c r="Q96" i="16"/>
  <c r="O95" i="16"/>
  <c r="M94" i="16"/>
  <c r="Q92" i="16"/>
  <c r="O91" i="16"/>
  <c r="M90" i="16"/>
  <c r="Q88" i="16"/>
  <c r="O87" i="16"/>
  <c r="M86" i="16"/>
  <c r="Q84" i="16"/>
  <c r="O83" i="16"/>
  <c r="M82" i="16"/>
  <c r="Q80" i="16"/>
  <c r="O79" i="16"/>
  <c r="M78" i="16"/>
  <c r="Q76" i="16"/>
  <c r="O75" i="16"/>
  <c r="M74" i="16"/>
  <c r="Q72" i="16"/>
  <c r="O71" i="16"/>
  <c r="M70" i="16"/>
  <c r="Q68" i="16"/>
  <c r="O67" i="16"/>
  <c r="M66" i="16"/>
  <c r="Q64" i="16"/>
  <c r="O63" i="16"/>
  <c r="M62" i="16"/>
  <c r="Q60" i="16"/>
  <c r="O59" i="16"/>
  <c r="M58" i="16"/>
  <c r="Q56" i="16"/>
  <c r="O55" i="16"/>
  <c r="M54" i="16"/>
  <c r="Q52" i="16"/>
  <c r="O51" i="16"/>
  <c r="M50" i="16"/>
  <c r="Q48" i="16"/>
  <c r="O47" i="16"/>
  <c r="M46" i="16"/>
  <c r="Q44" i="16"/>
  <c r="O43" i="16"/>
  <c r="M42" i="16"/>
  <c r="Q40" i="16"/>
  <c r="O39" i="16"/>
  <c r="M38" i="16"/>
  <c r="Q36" i="16"/>
  <c r="O35" i="16"/>
  <c r="M34" i="16"/>
  <c r="Q32" i="16"/>
  <c r="O31" i="16"/>
  <c r="M30" i="16"/>
  <c r="Q28" i="16"/>
  <c r="O27" i="16"/>
  <c r="M26" i="16"/>
  <c r="Q24" i="16"/>
  <c r="O23" i="16"/>
  <c r="M22" i="16"/>
  <c r="Q20" i="16"/>
  <c r="O19" i="16"/>
  <c r="M18" i="16"/>
  <c r="Q16" i="16"/>
  <c r="O15" i="16"/>
  <c r="M14" i="16"/>
  <c r="Q12" i="16"/>
  <c r="O11" i="16"/>
  <c r="M10" i="16"/>
  <c r="Q8" i="16"/>
  <c r="N7" i="16"/>
  <c r="M592" i="16"/>
  <c r="M501" i="16"/>
  <c r="O478" i="16"/>
  <c r="M457" i="16"/>
  <c r="Q435" i="16"/>
  <c r="O414" i="16"/>
  <c r="M393" i="16"/>
  <c r="Q371" i="16"/>
  <c r="O350" i="16"/>
  <c r="M329" i="16"/>
  <c r="O318" i="16"/>
  <c r="Q307" i="16"/>
  <c r="M297" i="16"/>
  <c r="M287" i="16"/>
  <c r="Q278" i="16"/>
  <c r="O270" i="16"/>
  <c r="P261" i="16"/>
  <c r="N253" i="16"/>
  <c r="O244" i="16"/>
  <c r="M236" i="16"/>
  <c r="Q227" i="16"/>
  <c r="N220" i="16"/>
  <c r="O213" i="16"/>
  <c r="M208" i="16"/>
  <c r="Q202" i="16"/>
  <c r="M196" i="16"/>
  <c r="Q190" i="16"/>
  <c r="O185" i="16"/>
  <c r="M180" i="16"/>
  <c r="Q174" i="16"/>
  <c r="O169" i="16"/>
  <c r="M164" i="16"/>
  <c r="Q158" i="16"/>
  <c r="M152" i="16"/>
  <c r="Q146" i="16"/>
  <c r="O141" i="16"/>
  <c r="O137" i="16"/>
  <c r="M132" i="16"/>
  <c r="Q126" i="16"/>
  <c r="O121" i="16"/>
  <c r="M116" i="16"/>
  <c r="Q110" i="16"/>
  <c r="O105" i="16"/>
  <c r="M100" i="16"/>
  <c r="Q94" i="16"/>
  <c r="O89" i="16"/>
  <c r="M84" i="16"/>
  <c r="Q78" i="16"/>
  <c r="Q74" i="16"/>
  <c r="O69" i="16"/>
  <c r="O65" i="16"/>
  <c r="M60" i="16"/>
  <c r="Q54" i="16"/>
  <c r="O49" i="16"/>
  <c r="M44" i="16"/>
  <c r="Q38" i="16"/>
  <c r="O33" i="16"/>
  <c r="M28" i="16"/>
  <c r="Q22" i="16"/>
  <c r="O17" i="16"/>
  <c r="M12" i="16"/>
  <c r="P650" i="16"/>
  <c r="N565" i="16"/>
  <c r="O518" i="16"/>
  <c r="P487" i="16"/>
  <c r="N466" i="16"/>
  <c r="R444" i="16"/>
  <c r="P423" i="16"/>
  <c r="N402" i="16"/>
  <c r="R380" i="16"/>
  <c r="P359" i="16"/>
  <c r="N338" i="16"/>
  <c r="R322" i="16"/>
  <c r="N312" i="16"/>
  <c r="P301" i="16"/>
  <c r="M291" i="16"/>
  <c r="Q282" i="16"/>
  <c r="O274" i="16"/>
  <c r="P265" i="16"/>
  <c r="N257" i="16"/>
  <c r="O248" i="16"/>
  <c r="M240" i="16"/>
  <c r="P233" i="16"/>
  <c r="O225" i="16"/>
  <c r="O218" i="16"/>
  <c r="R211" i="16"/>
  <c r="P206" i="16"/>
  <c r="N201" i="16"/>
  <c r="R195" i="16"/>
  <c r="N661" i="16"/>
  <c r="R639" i="16"/>
  <c r="P618" i="16"/>
  <c r="N597" i="16"/>
  <c r="R575" i="16"/>
  <c r="Q556" i="16"/>
  <c r="M545" i="16"/>
  <c r="O534" i="16"/>
  <c r="Q523" i="16"/>
  <c r="M513" i="16"/>
  <c r="Q502" i="16"/>
  <c r="P495" i="16"/>
  <c r="N490" i="16"/>
  <c r="R484" i="16"/>
  <c r="P479" i="16"/>
  <c r="N474" i="16"/>
  <c r="R468" i="16"/>
  <c r="P463" i="16"/>
  <c r="N458" i="16"/>
  <c r="R452" i="16"/>
  <c r="P447" i="16"/>
  <c r="N442" i="16"/>
  <c r="R436" i="16"/>
  <c r="P431" i="16"/>
  <c r="N426" i="16"/>
  <c r="R420" i="16"/>
  <c r="P415" i="16"/>
  <c r="N410" i="16"/>
  <c r="R404" i="16"/>
  <c r="P399" i="16"/>
  <c r="N394" i="16"/>
  <c r="R388" i="16"/>
  <c r="P383" i="16"/>
  <c r="N378" i="16"/>
  <c r="R372" i="16"/>
  <c r="P367" i="16"/>
  <c r="N362" i="16"/>
  <c r="R356" i="16"/>
  <c r="P351" i="16"/>
  <c r="N346" i="16"/>
  <c r="R340" i="16"/>
  <c r="P335" i="16"/>
  <c r="N330" i="16"/>
  <c r="R326" i="16"/>
  <c r="N324" i="16"/>
  <c r="P321" i="16"/>
  <c r="R318" i="16"/>
  <c r="N316" i="16"/>
  <c r="P313" i="16"/>
  <c r="R310" i="16"/>
  <c r="N308" i="16"/>
  <c r="P305" i="16"/>
  <c r="R302" i="16"/>
  <c r="N300" i="16"/>
  <c r="P297" i="16"/>
  <c r="R294" i="16"/>
  <c r="N292" i="16"/>
  <c r="O290" i="16"/>
  <c r="M288" i="16"/>
  <c r="Q285" i="16"/>
  <c r="R283" i="16"/>
  <c r="P281" i="16"/>
  <c r="Q279" i="16"/>
  <c r="O277" i="16"/>
  <c r="M275" i="16"/>
  <c r="N273" i="16"/>
  <c r="R270" i="16"/>
  <c r="M269" i="16"/>
  <c r="Q266" i="16"/>
  <c r="O264" i="16"/>
  <c r="P262" i="16"/>
  <c r="N260" i="16"/>
  <c r="O258" i="16"/>
  <c r="M256" i="16"/>
  <c r="Q253" i="16"/>
  <c r="R251" i="16"/>
  <c r="P249" i="16"/>
  <c r="Q247" i="16"/>
  <c r="O245" i="16"/>
  <c r="M243" i="16"/>
  <c r="N241" i="16"/>
  <c r="R238" i="16"/>
  <c r="M237" i="16"/>
  <c r="Q234" i="16"/>
  <c r="O232" i="16"/>
  <c r="P230" i="16"/>
  <c r="N228" i="16"/>
  <c r="O226" i="16"/>
  <c r="O224" i="16"/>
  <c r="Q222" i="16"/>
  <c r="M221" i="16"/>
  <c r="M219" i="16"/>
  <c r="O217" i="16"/>
  <c r="Q215" i="16"/>
  <c r="M214" i="16"/>
  <c r="P212" i="16"/>
  <c r="N211" i="16"/>
  <c r="R209" i="16"/>
  <c r="P208" i="16"/>
  <c r="N207" i="16"/>
  <c r="R205" i="16"/>
  <c r="P204" i="16"/>
  <c r="N203" i="16"/>
  <c r="R201" i="16"/>
  <c r="P200" i="16"/>
  <c r="N199" i="16"/>
  <c r="R197" i="16"/>
  <c r="P196" i="16"/>
  <c r="N195" i="16"/>
  <c r="R193" i="16"/>
  <c r="P192" i="16"/>
  <c r="N191" i="16"/>
  <c r="R189" i="16"/>
  <c r="P188" i="16"/>
  <c r="N187" i="16"/>
  <c r="R185" i="16"/>
  <c r="P184" i="16"/>
  <c r="N183" i="16"/>
  <c r="R181" i="16"/>
  <c r="P180" i="16"/>
  <c r="N179" i="16"/>
  <c r="R177" i="16"/>
  <c r="P176" i="16"/>
  <c r="N175" i="16"/>
  <c r="R173" i="16"/>
  <c r="P172" i="16"/>
  <c r="N171" i="16"/>
  <c r="R169" i="16"/>
  <c r="P168" i="16"/>
  <c r="N167" i="16"/>
  <c r="R165" i="16"/>
  <c r="P164" i="16"/>
  <c r="N163" i="16"/>
  <c r="R161" i="16"/>
  <c r="P160" i="16"/>
  <c r="N159" i="16"/>
  <c r="R157" i="16"/>
  <c r="P156" i="16"/>
  <c r="N155" i="16"/>
  <c r="R153" i="16"/>
  <c r="P152" i="16"/>
  <c r="N151" i="16"/>
  <c r="R149" i="16"/>
  <c r="P148" i="16"/>
  <c r="N147" i="16"/>
  <c r="R145" i="16"/>
  <c r="P144" i="16"/>
  <c r="N143" i="16"/>
  <c r="R141" i="16"/>
  <c r="P140" i="16"/>
  <c r="N139" i="16"/>
  <c r="R137" i="16"/>
  <c r="P136" i="16"/>
  <c r="N135" i="16"/>
  <c r="R133" i="16"/>
  <c r="P132" i="16"/>
  <c r="N131" i="16"/>
  <c r="R129" i="16"/>
  <c r="P128" i="16"/>
  <c r="N127" i="16"/>
  <c r="R125" i="16"/>
  <c r="P124" i="16"/>
  <c r="N123" i="16"/>
  <c r="R121" i="16"/>
  <c r="P120" i="16"/>
  <c r="N119" i="16"/>
  <c r="R117" i="16"/>
  <c r="P116" i="16"/>
  <c r="N115" i="16"/>
  <c r="R113" i="16"/>
  <c r="P112" i="16"/>
  <c r="N111" i="16"/>
  <c r="R109" i="16"/>
  <c r="P108" i="16"/>
  <c r="N107" i="16"/>
  <c r="R105" i="16"/>
  <c r="P104" i="16"/>
  <c r="N103" i="16"/>
  <c r="R101" i="16"/>
  <c r="P100" i="16"/>
  <c r="N99" i="16"/>
  <c r="R97" i="16"/>
  <c r="P96" i="16"/>
  <c r="N95" i="16"/>
  <c r="R93" i="16"/>
  <c r="P92" i="16"/>
  <c r="N91" i="16"/>
  <c r="R89" i="16"/>
  <c r="P88" i="16"/>
  <c r="N87" i="16"/>
  <c r="R85" i="16"/>
  <c r="P84" i="16"/>
  <c r="N83" i="16"/>
  <c r="R81" i="16"/>
  <c r="P80" i="16"/>
  <c r="N79" i="16"/>
  <c r="R77" i="16"/>
  <c r="P76" i="16"/>
  <c r="N75" i="16"/>
  <c r="R73" i="16"/>
  <c r="P72" i="16"/>
  <c r="N71" i="16"/>
  <c r="R69" i="16"/>
  <c r="P68" i="16"/>
  <c r="N67" i="16"/>
  <c r="R65" i="16"/>
  <c r="P64" i="16"/>
  <c r="N63" i="16"/>
  <c r="R61" i="16"/>
  <c r="P60" i="16"/>
  <c r="N59" i="16"/>
  <c r="R57" i="16"/>
  <c r="P56" i="16"/>
  <c r="N55" i="16"/>
  <c r="R53" i="16"/>
  <c r="P52" i="16"/>
  <c r="N51" i="16"/>
  <c r="R49" i="16"/>
  <c r="P48" i="16"/>
  <c r="N47" i="16"/>
  <c r="R45" i="16"/>
  <c r="P44" i="16"/>
  <c r="N43" i="16"/>
  <c r="R41" i="16"/>
  <c r="P40" i="16"/>
  <c r="N39" i="16"/>
  <c r="R37" i="16"/>
  <c r="P36" i="16"/>
  <c r="N35" i="16"/>
  <c r="R33" i="16"/>
  <c r="P32" i="16"/>
  <c r="N31" i="16"/>
  <c r="R29" i="16"/>
  <c r="P28" i="16"/>
  <c r="N27" i="16"/>
  <c r="R25" i="16"/>
  <c r="P24" i="16"/>
  <c r="N23" i="16"/>
  <c r="R21" i="16"/>
  <c r="P20" i="16"/>
  <c r="N19" i="16"/>
  <c r="R17" i="16"/>
  <c r="P16" i="16"/>
  <c r="N15" i="16"/>
  <c r="R13" i="16"/>
  <c r="P12" i="16"/>
  <c r="N11" i="16"/>
  <c r="R9" i="16"/>
  <c r="P8" i="16"/>
  <c r="Q634" i="16"/>
  <c r="M489" i="16"/>
  <c r="Q467" i="16"/>
  <c r="O446" i="16"/>
  <c r="M425" i="16"/>
  <c r="Q403" i="16"/>
  <c r="O382" i="16"/>
  <c r="Q355" i="16"/>
  <c r="O334" i="16"/>
  <c r="M321" i="16"/>
  <c r="O310" i="16"/>
  <c r="Q299" i="16"/>
  <c r="O289" i="16"/>
  <c r="M281" i="16"/>
  <c r="N272" i="16"/>
  <c r="R263" i="16"/>
  <c r="M255" i="16"/>
  <c r="Q246" i="16"/>
  <c r="O238" i="16"/>
  <c r="P229" i="16"/>
  <c r="M222" i="16"/>
  <c r="R214" i="16"/>
  <c r="O209" i="16"/>
  <c r="M204" i="16"/>
  <c r="Q198" i="16"/>
  <c r="O193" i="16"/>
  <c r="M188" i="16"/>
  <c r="Q182" i="16"/>
  <c r="O177" i="16"/>
  <c r="M172" i="16"/>
  <c r="Q166" i="16"/>
  <c r="O161" i="16"/>
  <c r="M156" i="16"/>
  <c r="Q150" i="16"/>
  <c r="O145" i="16"/>
  <c r="M140" i="16"/>
  <c r="Q134" i="16"/>
  <c r="O129" i="16"/>
  <c r="M124" i="16"/>
  <c r="Q118" i="16"/>
  <c r="O113" i="16"/>
  <c r="M108" i="16"/>
  <c r="Q102" i="16"/>
  <c r="O97" i="16"/>
  <c r="M92" i="16"/>
  <c r="Q86" i="16"/>
  <c r="O81" i="16"/>
  <c r="M76" i="16"/>
  <c r="Q70" i="16"/>
  <c r="M64" i="16"/>
  <c r="Q58" i="16"/>
  <c r="O53" i="16"/>
  <c r="M48" i="16"/>
  <c r="Q42" i="16"/>
  <c r="O37" i="16"/>
  <c r="M32" i="16"/>
  <c r="Q26" i="16"/>
  <c r="O21" i="16"/>
  <c r="M16" i="16"/>
  <c r="Q10" i="16"/>
  <c r="N629" i="16"/>
  <c r="Q539" i="16"/>
  <c r="P498" i="16"/>
  <c r="R476" i="16"/>
  <c r="P455" i="16"/>
  <c r="N434" i="16"/>
  <c r="R412" i="16"/>
  <c r="P391" i="16"/>
  <c r="N370" i="16"/>
  <c r="R348" i="16"/>
  <c r="N328" i="16"/>
  <c r="P317" i="16"/>
  <c r="N304" i="16"/>
  <c r="N296" i="16"/>
  <c r="R286" i="16"/>
  <c r="P278" i="16"/>
  <c r="Q269" i="16"/>
  <c r="O261" i="16"/>
  <c r="M253" i="16"/>
  <c r="N244" i="16"/>
  <c r="R235" i="16"/>
  <c r="M227" i="16"/>
  <c r="M220" i="16"/>
  <c r="N213" i="16"/>
  <c r="R207" i="16"/>
  <c r="P202" i="16"/>
  <c r="N197" i="16"/>
  <c r="O658" i="16"/>
  <c r="M637" i="16"/>
  <c r="Q615" i="16"/>
  <c r="O594" i="16"/>
  <c r="M573" i="16"/>
  <c r="P554" i="16"/>
  <c r="P543" i="16"/>
  <c r="R532" i="16"/>
  <c r="N522" i="16"/>
  <c r="P511" i="16"/>
  <c r="O501" i="16"/>
  <c r="Q494" i="16"/>
  <c r="O489" i="16"/>
  <c r="M484" i="16"/>
  <c r="Q478" i="16"/>
  <c r="O473" i="16"/>
  <c r="M468" i="16"/>
  <c r="Q462" i="16"/>
  <c r="O457" i="16"/>
  <c r="M452" i="16"/>
  <c r="Q446" i="16"/>
  <c r="O441" i="16"/>
  <c r="M436" i="16"/>
  <c r="Q430" i="16"/>
  <c r="O425" i="16"/>
  <c r="M420" i="16"/>
  <c r="Q414" i="16"/>
  <c r="O409" i="16"/>
  <c r="M404" i="16"/>
  <c r="Q398" i="16"/>
  <c r="O393" i="16"/>
  <c r="M388" i="16"/>
  <c r="Q382" i="16"/>
  <c r="O377" i="16"/>
  <c r="M372" i="16"/>
  <c r="Q366" i="16"/>
  <c r="O361" i="16"/>
  <c r="M356" i="16"/>
  <c r="Q350" i="16"/>
  <c r="O345" i="16"/>
  <c r="M340" i="16"/>
  <c r="Q334" i="16"/>
  <c r="O329" i="16"/>
  <c r="Q326" i="16"/>
  <c r="M324" i="16"/>
  <c r="O321" i="16"/>
  <c r="Q318" i="16"/>
  <c r="M316" i="16"/>
  <c r="O313" i="16"/>
  <c r="Q310" i="16"/>
  <c r="M308" i="16"/>
  <c r="O305" i="16"/>
  <c r="Q302" i="16"/>
  <c r="M300" i="16"/>
  <c r="O297" i="16"/>
  <c r="Q294" i="16"/>
  <c r="M292" i="16"/>
  <c r="Q289" i="16"/>
  <c r="R287" i="16"/>
  <c r="P285" i="16"/>
  <c r="Q283" i="16"/>
  <c r="O281" i="16"/>
  <c r="M279" i="16"/>
  <c r="N277" i="16"/>
  <c r="R274" i="16"/>
  <c r="M273" i="16"/>
  <c r="Q270" i="16"/>
  <c r="O268" i="16"/>
  <c r="P266" i="16"/>
  <c r="N264" i="16"/>
  <c r="O262" i="16"/>
  <c r="M260" i="16"/>
  <c r="Q257" i="16"/>
  <c r="R255" i="16"/>
  <c r="P253" i="16"/>
  <c r="Q251" i="16"/>
  <c r="O249" i="16"/>
  <c r="M247" i="16"/>
  <c r="N245" i="16"/>
  <c r="R242" i="16"/>
  <c r="M241" i="16"/>
  <c r="Q238" i="16"/>
  <c r="O236" i="16"/>
  <c r="P234" i="16"/>
  <c r="N232" i="16"/>
  <c r="O230" i="16"/>
  <c r="M228" i="16"/>
  <c r="M226" i="16"/>
  <c r="N224" i="16"/>
  <c r="P222" i="16"/>
  <c r="Q220" i="16"/>
  <c r="R218" i="16"/>
  <c r="N217" i="16"/>
  <c r="O215" i="16"/>
  <c r="Q213" i="16"/>
  <c r="O212" i="16"/>
  <c r="M211" i="16"/>
  <c r="Q209" i="16"/>
  <c r="O208" i="16"/>
  <c r="M207" i="16"/>
  <c r="Q205" i="16"/>
  <c r="O204" i="16"/>
  <c r="M203" i="16"/>
  <c r="Q201" i="16"/>
  <c r="O200" i="16"/>
  <c r="M199" i="16"/>
  <c r="Q197" i="16"/>
  <c r="O196" i="16"/>
  <c r="M195" i="16"/>
  <c r="Q193" i="16"/>
  <c r="O192" i="16"/>
  <c r="M191" i="16"/>
  <c r="Q189" i="16"/>
  <c r="O188" i="16"/>
  <c r="M187" i="16"/>
  <c r="Q185" i="16"/>
  <c r="O184" i="16"/>
  <c r="M183" i="16"/>
  <c r="Q181" i="16"/>
  <c r="O180" i="16"/>
  <c r="M179" i="16"/>
  <c r="Q177" i="16"/>
  <c r="O176" i="16"/>
  <c r="M175" i="16"/>
  <c r="Q173" i="16"/>
  <c r="O172" i="16"/>
  <c r="M171" i="16"/>
  <c r="Q169" i="16"/>
  <c r="O168" i="16"/>
  <c r="M167" i="16"/>
  <c r="Q165" i="16"/>
  <c r="O164" i="16"/>
  <c r="M163" i="16"/>
  <c r="Q161" i="16"/>
  <c r="O160" i="16"/>
  <c r="M159" i="16"/>
  <c r="Q157" i="16"/>
  <c r="O156" i="16"/>
  <c r="M155" i="16"/>
  <c r="Q153" i="16"/>
  <c r="O152" i="16"/>
  <c r="M151" i="16"/>
  <c r="Q149" i="16"/>
  <c r="O148" i="16"/>
  <c r="M147" i="16"/>
  <c r="Q145" i="16"/>
  <c r="O144" i="16"/>
  <c r="M143" i="16"/>
  <c r="Q141" i="16"/>
  <c r="O140" i="16"/>
  <c r="M139" i="16"/>
  <c r="Q137" i="16"/>
  <c r="O136" i="16"/>
  <c r="M135" i="16"/>
  <c r="Q133" i="16"/>
  <c r="O132" i="16"/>
  <c r="M131" i="16"/>
  <c r="Q129" i="16"/>
  <c r="O128" i="16"/>
  <c r="M127" i="16"/>
  <c r="Q125" i="16"/>
  <c r="O124" i="16"/>
  <c r="M123" i="16"/>
  <c r="Q121" i="16"/>
  <c r="O120" i="16"/>
  <c r="M119" i="16"/>
  <c r="Q117" i="16"/>
  <c r="O116" i="16"/>
  <c r="M115" i="16"/>
  <c r="Q113" i="16"/>
  <c r="O112" i="16"/>
  <c r="M111" i="16"/>
  <c r="Q109" i="16"/>
  <c r="O108" i="16"/>
  <c r="M107" i="16"/>
  <c r="Q105" i="16"/>
  <c r="O104" i="16"/>
  <c r="M103" i="16"/>
  <c r="Q101" i="16"/>
  <c r="O100" i="16"/>
  <c r="M99" i="16"/>
  <c r="Q97" i="16"/>
  <c r="O96" i="16"/>
  <c r="M95" i="16"/>
  <c r="Q93" i="16"/>
  <c r="O92" i="16"/>
  <c r="M91" i="16"/>
  <c r="Q89" i="16"/>
  <c r="O88" i="16"/>
  <c r="M87" i="16"/>
  <c r="Q85" i="16"/>
  <c r="O84" i="16"/>
  <c r="M83" i="16"/>
  <c r="Q81" i="16"/>
  <c r="O80" i="16"/>
  <c r="M79" i="16"/>
  <c r="Q77" i="16"/>
  <c r="O76" i="16"/>
  <c r="M75" i="16"/>
  <c r="Q73" i="16"/>
  <c r="O72" i="16"/>
  <c r="M71" i="16"/>
  <c r="Q69" i="16"/>
  <c r="O68" i="16"/>
  <c r="M67" i="16"/>
  <c r="Q65" i="16"/>
  <c r="O64" i="16"/>
  <c r="M63" i="16"/>
  <c r="Q61" i="16"/>
  <c r="O60" i="16"/>
  <c r="M59" i="16"/>
  <c r="Q57" i="16"/>
  <c r="O56" i="16"/>
  <c r="M55" i="16"/>
  <c r="Q53" i="16"/>
  <c r="O52" i="16"/>
  <c r="M51" i="16"/>
  <c r="Q49" i="16"/>
  <c r="O48" i="16"/>
  <c r="M47" i="16"/>
  <c r="Q45" i="16"/>
  <c r="O44" i="16"/>
  <c r="M43" i="16"/>
  <c r="Q41" i="16"/>
  <c r="O40" i="16"/>
  <c r="M39" i="16"/>
  <c r="Q37" i="16"/>
  <c r="O36" i="16"/>
  <c r="M35" i="16"/>
  <c r="Q33" i="16"/>
  <c r="O32" i="16"/>
  <c r="M31" i="16"/>
  <c r="Q29" i="16"/>
  <c r="O28" i="16"/>
  <c r="M27" i="16"/>
  <c r="Q25" i="16"/>
  <c r="O24" i="16"/>
  <c r="M23" i="16"/>
  <c r="Q21" i="16"/>
  <c r="O20" i="16"/>
  <c r="M19" i="16"/>
  <c r="Q17" i="16"/>
  <c r="O16" i="16"/>
  <c r="M15" i="16"/>
  <c r="Q13" i="16"/>
  <c r="O12" i="16"/>
  <c r="M11" i="16"/>
  <c r="Q9" i="16"/>
  <c r="O8" i="16"/>
  <c r="M656" i="16"/>
  <c r="Q570" i="16"/>
  <c r="N553" i="16"/>
  <c r="R531" i="16"/>
  <c r="P510" i="16"/>
  <c r="Q483" i="16"/>
  <c r="O462" i="16"/>
  <c r="M441" i="16"/>
  <c r="Q419" i="16"/>
  <c r="O398" i="16"/>
  <c r="M377" i="16"/>
  <c r="M361" i="16"/>
  <c r="Q339" i="16"/>
  <c r="Q323" i="16"/>
  <c r="Q315" i="16"/>
  <c r="M305" i="16"/>
  <c r="O294" i="16"/>
  <c r="N285" i="16"/>
  <c r="O276" i="16"/>
  <c r="M268" i="16"/>
  <c r="Q259" i="16"/>
  <c r="R250" i="16"/>
  <c r="P242" i="16"/>
  <c r="Q233" i="16"/>
  <c r="P225" i="16"/>
  <c r="P218" i="16"/>
  <c r="M212" i="16"/>
  <c r="Q206" i="16"/>
  <c r="O201" i="16"/>
  <c r="O197" i="16"/>
  <c r="M192" i="16"/>
  <c r="Q186" i="16"/>
  <c r="O181" i="16"/>
  <c r="M176" i="16"/>
  <c r="Q170" i="16"/>
  <c r="O165" i="16"/>
  <c r="M160" i="16"/>
  <c r="Q154" i="16"/>
  <c r="O149" i="16"/>
  <c r="M144" i="16"/>
  <c r="Q138" i="16"/>
  <c r="O133" i="16"/>
  <c r="M128" i="16"/>
  <c r="Q122" i="16"/>
  <c r="O117" i="16"/>
  <c r="M112" i="16"/>
  <c r="Q106" i="16"/>
  <c r="O101" i="16"/>
  <c r="M96" i="16"/>
  <c r="Q90" i="16"/>
  <c r="O85" i="16"/>
  <c r="M80" i="16"/>
  <c r="O73" i="16"/>
  <c r="M68" i="16"/>
  <c r="Q62" i="16"/>
  <c r="O57" i="16"/>
  <c r="M52" i="16"/>
  <c r="Q46" i="16"/>
  <c r="O41" i="16"/>
  <c r="M36" i="16"/>
  <c r="Q30" i="16"/>
  <c r="O25" i="16"/>
  <c r="M20" i="16"/>
  <c r="Q14" i="16"/>
  <c r="O9" i="16"/>
  <c r="R607" i="16"/>
  <c r="O550" i="16"/>
  <c r="Q507" i="16"/>
  <c r="N482" i="16"/>
  <c r="R460" i="16"/>
  <c r="P439" i="16"/>
  <c r="N418" i="16"/>
  <c r="R396" i="16"/>
  <c r="P375" i="16"/>
  <c r="N354" i="16"/>
  <c r="R332" i="16"/>
  <c r="N320" i="16"/>
  <c r="P309" i="16"/>
  <c r="R298" i="16"/>
  <c r="N289" i="16"/>
  <c r="O280" i="16"/>
  <c r="M272" i="16"/>
  <c r="Q263" i="16"/>
  <c r="R254" i="16"/>
  <c r="P246" i="16"/>
  <c r="Q237" i="16"/>
  <c r="O229" i="16"/>
  <c r="Q221" i="16"/>
  <c r="Q214" i="16"/>
  <c r="N209" i="16"/>
  <c r="R203" i="16"/>
  <c r="P198" i="16"/>
  <c r="R656" i="16"/>
  <c r="P635" i="16"/>
  <c r="N614" i="16"/>
  <c r="R592" i="16"/>
  <c r="P571" i="16"/>
  <c r="O553" i="16"/>
  <c r="Q542" i="16"/>
  <c r="M532" i="16"/>
  <c r="O521" i="16"/>
  <c r="Q510" i="16"/>
  <c r="N501" i="16"/>
  <c r="P494" i="16"/>
  <c r="N489" i="16"/>
  <c r="R483" i="16"/>
  <c r="P478" i="16"/>
  <c r="N473" i="16"/>
  <c r="R467" i="16"/>
  <c r="P462" i="16"/>
  <c r="N457" i="16"/>
  <c r="R451" i="16"/>
  <c r="P446" i="16"/>
  <c r="N441" i="16"/>
  <c r="R435" i="16"/>
  <c r="P430" i="16"/>
  <c r="N425" i="16"/>
  <c r="R419" i="16"/>
  <c r="P414" i="16"/>
  <c r="N409" i="16"/>
  <c r="R403" i="16"/>
  <c r="P398" i="16"/>
  <c r="N393" i="16"/>
  <c r="R387" i="16"/>
  <c r="P382" i="16"/>
  <c r="N377" i="16"/>
  <c r="R371" i="16"/>
  <c r="P366" i="16"/>
  <c r="N361" i="16"/>
  <c r="R355" i="16"/>
  <c r="P350" i="16"/>
  <c r="N345" i="16"/>
  <c r="R339" i="16"/>
  <c r="P334" i="16"/>
  <c r="N329" i="16"/>
  <c r="P326" i="16"/>
  <c r="R323" i="16"/>
  <c r="N321" i="16"/>
  <c r="P318" i="16"/>
  <c r="R315" i="16"/>
  <c r="N313" i="16"/>
  <c r="P310" i="16"/>
  <c r="R307" i="16"/>
  <c r="N305" i="16"/>
  <c r="P302" i="16"/>
  <c r="R299" i="16"/>
  <c r="N297" i="16"/>
  <c r="P294" i="16"/>
  <c r="R291" i="16"/>
  <c r="P289" i="16"/>
  <c r="Q287" i="16"/>
  <c r="O285" i="16"/>
  <c r="M283" i="16"/>
  <c r="N281" i="16"/>
  <c r="R278" i="16"/>
  <c r="M277" i="16"/>
  <c r="Q274" i="16"/>
  <c r="O272" i="16"/>
  <c r="P270" i="16"/>
  <c r="N268" i="16"/>
  <c r="O266" i="16"/>
  <c r="M264" i="16"/>
  <c r="Q261" i="16"/>
  <c r="R259" i="16"/>
  <c r="P257" i="16"/>
  <c r="Q255" i="16"/>
  <c r="O253" i="16"/>
  <c r="M251" i="16"/>
  <c r="N249" i="16"/>
  <c r="R246" i="16"/>
  <c r="M245" i="16"/>
  <c r="Q242" i="16"/>
  <c r="O240" i="16"/>
  <c r="P238" i="16"/>
  <c r="N236" i="16"/>
  <c r="O234" i="16"/>
  <c r="M232" i="16"/>
  <c r="Q229" i="16"/>
  <c r="R227" i="16"/>
  <c r="Q225" i="16"/>
  <c r="M224" i="16"/>
  <c r="O222" i="16"/>
  <c r="O220" i="16"/>
  <c r="Q218" i="16"/>
  <c r="M217" i="16"/>
  <c r="M215" i="16"/>
  <c r="P213" i="16"/>
  <c r="N212" i="16"/>
  <c r="R210" i="16"/>
  <c r="P209" i="16"/>
  <c r="N208" i="16"/>
  <c r="R206" i="16"/>
  <c r="P205" i="16"/>
  <c r="N204" i="16"/>
  <c r="R202" i="16"/>
  <c r="P201" i="16"/>
  <c r="N200" i="16"/>
  <c r="R198" i="16"/>
  <c r="P197" i="16"/>
  <c r="N196" i="16"/>
  <c r="R194" i="16"/>
  <c r="P193" i="16"/>
  <c r="N192" i="16"/>
  <c r="R190" i="16"/>
  <c r="P189" i="16"/>
  <c r="N188" i="16"/>
  <c r="R186" i="16"/>
  <c r="P185" i="16"/>
  <c r="N184" i="16"/>
  <c r="R182" i="16"/>
  <c r="P181" i="16"/>
  <c r="N180" i="16"/>
  <c r="R178" i="16"/>
  <c r="P177" i="16"/>
  <c r="N176" i="16"/>
  <c r="R174" i="16"/>
  <c r="P173" i="16"/>
  <c r="N172" i="16"/>
  <c r="R170" i="16"/>
  <c r="P169" i="16"/>
  <c r="N168" i="16"/>
  <c r="R166" i="16"/>
  <c r="P165" i="16"/>
  <c r="N164" i="16"/>
  <c r="R162" i="16"/>
  <c r="P161" i="16"/>
  <c r="N160" i="16"/>
  <c r="R158" i="16"/>
  <c r="P157" i="16"/>
  <c r="N156" i="16"/>
  <c r="R154" i="16"/>
  <c r="P153" i="16"/>
  <c r="N152" i="16"/>
  <c r="R150" i="16"/>
  <c r="P149" i="16"/>
  <c r="N148" i="16"/>
  <c r="R146" i="16"/>
  <c r="P145" i="16"/>
  <c r="N144" i="16"/>
  <c r="R142" i="16"/>
  <c r="P141" i="16"/>
  <c r="N140" i="16"/>
  <c r="R138" i="16"/>
  <c r="P137" i="16"/>
  <c r="N136" i="16"/>
  <c r="R134" i="16"/>
  <c r="P133" i="16"/>
  <c r="N132" i="16"/>
  <c r="R130" i="16"/>
  <c r="P129" i="16"/>
  <c r="N128" i="16"/>
  <c r="R126" i="16"/>
  <c r="P125" i="16"/>
  <c r="N124" i="16"/>
  <c r="R122" i="16"/>
  <c r="P121" i="16"/>
  <c r="N120" i="16"/>
  <c r="R118" i="16"/>
  <c r="P117" i="16"/>
  <c r="N116" i="16"/>
  <c r="R114" i="16"/>
  <c r="P113" i="16"/>
  <c r="N112" i="16"/>
  <c r="R110" i="16"/>
  <c r="P109" i="16"/>
  <c r="N108" i="16"/>
  <c r="R106" i="16"/>
  <c r="P105" i="16"/>
  <c r="N104" i="16"/>
  <c r="R102" i="16"/>
  <c r="P101" i="16"/>
  <c r="N100" i="16"/>
  <c r="R98" i="16"/>
  <c r="P97" i="16"/>
  <c r="N96" i="16"/>
  <c r="R94" i="16"/>
  <c r="P93" i="16"/>
  <c r="N92" i="16"/>
  <c r="R90" i="16"/>
  <c r="P89" i="16"/>
  <c r="N88" i="16"/>
  <c r="R86" i="16"/>
  <c r="P85" i="16"/>
  <c r="N84" i="16"/>
  <c r="R82" i="16"/>
  <c r="P81" i="16"/>
  <c r="N80" i="16"/>
  <c r="R78" i="16"/>
  <c r="P77" i="16"/>
  <c r="N76" i="16"/>
  <c r="R74" i="16"/>
  <c r="P73" i="16"/>
  <c r="N72" i="16"/>
  <c r="R70" i="16"/>
  <c r="P69" i="16"/>
  <c r="N68" i="16"/>
  <c r="R66" i="16"/>
  <c r="P65" i="16"/>
  <c r="N64" i="16"/>
  <c r="R62" i="16"/>
  <c r="P61" i="16"/>
  <c r="N60" i="16"/>
  <c r="R58" i="16"/>
  <c r="P57" i="16"/>
  <c r="N56" i="16"/>
  <c r="R54" i="16"/>
  <c r="P53" i="16"/>
  <c r="N52" i="16"/>
  <c r="R50" i="16"/>
  <c r="P49" i="16"/>
  <c r="N48" i="16"/>
  <c r="R46" i="16"/>
  <c r="P45" i="16"/>
  <c r="N44" i="16"/>
  <c r="R42" i="16"/>
  <c r="P41" i="16"/>
  <c r="N40" i="16"/>
  <c r="R38" i="16"/>
  <c r="P37" i="16"/>
  <c r="N36" i="16"/>
  <c r="R34" i="16"/>
  <c r="P33" i="16"/>
  <c r="N32" i="16"/>
  <c r="R30" i="16"/>
  <c r="P29" i="16"/>
  <c r="N28" i="16"/>
  <c r="R26" i="16"/>
  <c r="P25" i="16"/>
  <c r="N24" i="16"/>
  <c r="R22" i="16"/>
  <c r="P21" i="16"/>
  <c r="N20" i="16"/>
  <c r="R18" i="16"/>
  <c r="P17" i="16"/>
  <c r="N16" i="16"/>
  <c r="R14" i="16"/>
  <c r="P13" i="16"/>
  <c r="N12" i="16"/>
  <c r="R10" i="16"/>
  <c r="P9" i="16"/>
  <c r="N8" i="16"/>
  <c r="O613" i="16"/>
  <c r="P542" i="16"/>
  <c r="N521" i="16"/>
  <c r="O494" i="16"/>
  <c r="M473" i="16"/>
  <c r="Q451" i="16"/>
  <c r="O430" i="16"/>
  <c r="M409" i="16"/>
  <c r="Q387" i="16"/>
  <c r="O366" i="16"/>
  <c r="M345" i="16"/>
  <c r="O326" i="16"/>
  <c r="M313" i="16"/>
  <c r="O302" i="16"/>
  <c r="Q291" i="16"/>
  <c r="R282" i="16"/>
  <c r="P274" i="16"/>
  <c r="Q265" i="16"/>
  <c r="O257" i="16"/>
  <c r="M249" i="16"/>
  <c r="N240" i="16"/>
  <c r="R231" i="16"/>
  <c r="R223" i="16"/>
  <c r="Q216" i="16"/>
  <c r="Q210" i="16"/>
  <c r="O205" i="16"/>
  <c r="M200" i="16"/>
  <c r="Q194" i="16"/>
  <c r="O189" i="16"/>
  <c r="M184" i="16"/>
  <c r="Q178" i="16"/>
  <c r="O173" i="16"/>
  <c r="M168" i="16"/>
  <c r="Q162" i="16"/>
  <c r="O157" i="16"/>
  <c r="O153" i="16"/>
  <c r="M148" i="16"/>
  <c r="Q142" i="16"/>
  <c r="M136" i="16"/>
  <c r="Q130" i="16"/>
  <c r="O125" i="16"/>
  <c r="M120" i="16"/>
  <c r="Q114" i="16"/>
  <c r="O109" i="16"/>
  <c r="M104" i="16"/>
  <c r="Q98" i="16"/>
  <c r="O93" i="16"/>
  <c r="M88" i="16"/>
  <c r="Q82" i="16"/>
  <c r="O77" i="16"/>
  <c r="M72" i="16"/>
  <c r="Q66" i="16"/>
  <c r="O61" i="16"/>
  <c r="M56" i="16"/>
  <c r="Q50" i="16"/>
  <c r="O45" i="16"/>
  <c r="M40" i="16"/>
  <c r="Q34" i="16"/>
  <c r="O29" i="16"/>
  <c r="M24" i="16"/>
  <c r="Q18" i="16"/>
  <c r="O13" i="16"/>
  <c r="M8" i="16"/>
  <c r="P586" i="16"/>
  <c r="M529" i="16"/>
  <c r="R492" i="16"/>
  <c r="P471" i="16"/>
  <c r="N450" i="16"/>
  <c r="R428" i="16"/>
  <c r="P407" i="16"/>
  <c r="N386" i="16"/>
  <c r="R364" i="16"/>
  <c r="P343" i="16"/>
  <c r="P325" i="16"/>
  <c r="R314" i="16"/>
  <c r="R306" i="16"/>
  <c r="P293" i="16"/>
  <c r="M285" i="16"/>
  <c r="N276" i="16"/>
  <c r="R267" i="16"/>
  <c r="M259" i="16"/>
  <c r="Q250" i="16"/>
  <c r="O242" i="16"/>
  <c r="Q231" i="16"/>
  <c r="Q223" i="16"/>
  <c r="O216" i="16"/>
  <c r="P210" i="16"/>
  <c r="N205" i="16"/>
  <c r="R199" i="16"/>
  <c r="P194" i="16"/>
  <c r="N582" i="16"/>
  <c r="Q526" i="16"/>
  <c r="R491" i="16"/>
  <c r="P470" i="16"/>
  <c r="N449" i="16"/>
  <c r="R427" i="16"/>
  <c r="P406" i="16"/>
  <c r="N385" i="16"/>
  <c r="R363" i="16"/>
  <c r="P342" i="16"/>
  <c r="N325" i="16"/>
  <c r="P314" i="16"/>
  <c r="R303" i="16"/>
  <c r="N293" i="16"/>
  <c r="N284" i="16"/>
  <c r="R275" i="16"/>
  <c r="M267" i="16"/>
  <c r="Q258" i="16"/>
  <c r="O250" i="16"/>
  <c r="P241" i="16"/>
  <c r="N233" i="16"/>
  <c r="M225" i="16"/>
  <c r="Q217" i="16"/>
  <c r="P211" i="16"/>
  <c r="N206" i="16"/>
  <c r="R200" i="16"/>
  <c r="P195" i="16"/>
  <c r="P191" i="16"/>
  <c r="Q187" i="16"/>
  <c r="R183" i="16"/>
  <c r="R180" i="16"/>
  <c r="M177" i="16"/>
  <c r="N173" i="16"/>
  <c r="N170" i="16"/>
  <c r="O166" i="16"/>
  <c r="P162" i="16"/>
  <c r="P159" i="16"/>
  <c r="Q155" i="16"/>
  <c r="R151" i="16"/>
  <c r="R148" i="16"/>
  <c r="M145" i="16"/>
  <c r="N141" i="16"/>
  <c r="N138" i="16"/>
  <c r="O134" i="16"/>
  <c r="P130" i="16"/>
  <c r="P127" i="16"/>
  <c r="Q123" i="16"/>
  <c r="R119" i="16"/>
  <c r="R116" i="16"/>
  <c r="M113" i="16"/>
  <c r="N109" i="16"/>
  <c r="N106" i="16"/>
  <c r="O102" i="16"/>
  <c r="P98" i="16"/>
  <c r="P95" i="16"/>
  <c r="Q91" i="16"/>
  <c r="R87" i="16"/>
  <c r="R84" i="16"/>
  <c r="M81" i="16"/>
  <c r="N77" i="16"/>
  <c r="N74" i="16"/>
  <c r="O70" i="16"/>
  <c r="P66" i="16"/>
  <c r="P63" i="16"/>
  <c r="Q59" i="16"/>
  <c r="R55" i="16"/>
  <c r="R52" i="16"/>
  <c r="M49" i="16"/>
  <c r="N45" i="16"/>
  <c r="N42" i="16"/>
  <c r="O38" i="16"/>
  <c r="P34" i="16"/>
  <c r="P31" i="16"/>
  <c r="Q27" i="16"/>
  <c r="R23" i="16"/>
  <c r="R20" i="16"/>
  <c r="M17" i="16"/>
  <c r="N13" i="16"/>
  <c r="N10" i="16"/>
  <c r="P30" i="16"/>
  <c r="Q23" i="16"/>
  <c r="R16" i="16"/>
  <c r="N9" i="16"/>
  <c r="P19" i="16"/>
  <c r="R624" i="16"/>
  <c r="N353" i="16"/>
  <c r="P298" i="16"/>
  <c r="R262" i="16"/>
  <c r="M229" i="16"/>
  <c r="P203" i="16"/>
  <c r="N186" i="16"/>
  <c r="Q171" i="16"/>
  <c r="N157" i="16"/>
  <c r="P143" i="16"/>
  <c r="R132" i="16"/>
  <c r="O118" i="16"/>
  <c r="R103" i="16"/>
  <c r="N90" i="16"/>
  <c r="Q75" i="16"/>
  <c r="N61" i="16"/>
  <c r="P47" i="16"/>
  <c r="M33" i="16"/>
  <c r="P18" i="16"/>
  <c r="M605" i="16"/>
  <c r="Q454" i="16"/>
  <c r="Q390" i="16"/>
  <c r="O317" i="16"/>
  <c r="O278" i="16"/>
  <c r="M244" i="16"/>
  <c r="M213" i="16"/>
  <c r="R192" i="16"/>
  <c r="N182" i="16"/>
  <c r="Q167" i="16"/>
  <c r="N153" i="16"/>
  <c r="P139" i="16"/>
  <c r="M125" i="16"/>
  <c r="P110" i="16"/>
  <c r="R96" i="16"/>
  <c r="O82" i="16"/>
  <c r="R67" i="16"/>
  <c r="N54" i="16"/>
  <c r="Q39" i="16"/>
  <c r="N25" i="16"/>
  <c r="P11" i="16"/>
  <c r="N497" i="16"/>
  <c r="P390" i="16"/>
  <c r="P306" i="16"/>
  <c r="O269" i="16"/>
  <c r="M235" i="16"/>
  <c r="P207" i="16"/>
  <c r="R188" i="16"/>
  <c r="O174" i="16"/>
  <c r="R159" i="16"/>
  <c r="N146" i="16"/>
  <c r="Q131" i="16"/>
  <c r="N117" i="16"/>
  <c r="P103" i="16"/>
  <c r="M89" i="16"/>
  <c r="P74" i="16"/>
  <c r="R60" i="16"/>
  <c r="O46" i="16"/>
  <c r="R31" i="16"/>
  <c r="N18" i="16"/>
  <c r="Q583" i="16"/>
  <c r="O449" i="16"/>
  <c r="M364" i="16"/>
  <c r="M304" i="16"/>
  <c r="Q267" i="16"/>
  <c r="O233" i="16"/>
  <c r="O206" i="16"/>
  <c r="R187" i="16"/>
  <c r="N174" i="16"/>
  <c r="Q159" i="16"/>
  <c r="N145" i="16"/>
  <c r="P131" i="16"/>
  <c r="M117" i="16"/>
  <c r="P102" i="16"/>
  <c r="R88" i="16"/>
  <c r="O74" i="16"/>
  <c r="R59" i="16"/>
  <c r="N46" i="16"/>
  <c r="Q31" i="16"/>
  <c r="N17" i="16"/>
  <c r="Q647" i="16"/>
  <c r="O562" i="16"/>
  <c r="R516" i="16"/>
  <c r="Q486" i="16"/>
  <c r="O465" i="16"/>
  <c r="M444" i="16"/>
  <c r="Q422" i="16"/>
  <c r="O401" i="16"/>
  <c r="M380" i="16"/>
  <c r="Q358" i="16"/>
  <c r="O337" i="16"/>
  <c r="Q322" i="16"/>
  <c r="M312" i="16"/>
  <c r="O301" i="16"/>
  <c r="R290" i="16"/>
  <c r="P282" i="16"/>
  <c r="Q273" i="16"/>
  <c r="O265" i="16"/>
  <c r="M257" i="16"/>
  <c r="N248" i="16"/>
  <c r="R239" i="16"/>
  <c r="M231" i="16"/>
  <c r="O223" i="16"/>
  <c r="N216" i="16"/>
  <c r="O210" i="16"/>
  <c r="M205" i="16"/>
  <c r="Q199" i="16"/>
  <c r="O194" i="16"/>
  <c r="P190" i="16"/>
  <c r="P187" i="16"/>
  <c r="Q183" i="16"/>
  <c r="R179" i="16"/>
  <c r="R176" i="16"/>
  <c r="M173" i="16"/>
  <c r="N169" i="16"/>
  <c r="N166" i="16"/>
  <c r="O162" i="16"/>
  <c r="P158" i="16"/>
  <c r="P155" i="16"/>
  <c r="Q151" i="16"/>
  <c r="R147" i="16"/>
  <c r="R144" i="16"/>
  <c r="M141" i="16"/>
  <c r="N137" i="16"/>
  <c r="N134" i="16"/>
  <c r="O130" i="16"/>
  <c r="P126" i="16"/>
  <c r="P123" i="16"/>
  <c r="Q119" i="16"/>
  <c r="R115" i="16"/>
  <c r="R112" i="16"/>
  <c r="M109" i="16"/>
  <c r="N105" i="16"/>
  <c r="N102" i="16"/>
  <c r="O98" i="16"/>
  <c r="P94" i="16"/>
  <c r="P91" i="16"/>
  <c r="Q87" i="16"/>
  <c r="R83" i="16"/>
  <c r="R80" i="16"/>
  <c r="M77" i="16"/>
  <c r="N73" i="16"/>
  <c r="N70" i="16"/>
  <c r="O66" i="16"/>
  <c r="P62" i="16"/>
  <c r="P59" i="16"/>
  <c r="Q55" i="16"/>
  <c r="R51" i="16"/>
  <c r="R48" i="16"/>
  <c r="M45" i="16"/>
  <c r="N41" i="16"/>
  <c r="N38" i="16"/>
  <c r="O34" i="16"/>
  <c r="P27" i="16"/>
  <c r="R19" i="16"/>
  <c r="M13" i="16"/>
  <c r="Q15" i="16"/>
  <c r="M548" i="16"/>
  <c r="P438" i="16"/>
  <c r="P374" i="16"/>
  <c r="R319" i="16"/>
  <c r="M280" i="16"/>
  <c r="Q245" i="16"/>
  <c r="O214" i="16"/>
  <c r="M193" i="16"/>
  <c r="P178" i="16"/>
  <c r="R164" i="16"/>
  <c r="O150" i="16"/>
  <c r="R135" i="16"/>
  <c r="N122" i="16"/>
  <c r="Q107" i="16"/>
  <c r="N93" i="16"/>
  <c r="P79" i="16"/>
  <c r="M65" i="16"/>
  <c r="P50" i="16"/>
  <c r="R36" i="16"/>
  <c r="O22" i="16"/>
  <c r="M476" i="16"/>
  <c r="O369" i="16"/>
  <c r="M296" i="16"/>
  <c r="N261" i="16"/>
  <c r="R226" i="16"/>
  <c r="O202" i="16"/>
  <c r="N185" i="16"/>
  <c r="P171" i="16"/>
  <c r="M157" i="16"/>
  <c r="P142" i="16"/>
  <c r="R128" i="16"/>
  <c r="O114" i="16"/>
  <c r="R99" i="16"/>
  <c r="N86" i="16"/>
  <c r="Q71" i="16"/>
  <c r="N57" i="16"/>
  <c r="P43" i="16"/>
  <c r="M29" i="16"/>
  <c r="P14" i="16"/>
  <c r="O537" i="16"/>
  <c r="N433" i="16"/>
  <c r="N369" i="16"/>
  <c r="N317" i="16"/>
  <c r="Q277" i="16"/>
  <c r="R243" i="16"/>
  <c r="R212" i="16"/>
  <c r="R191" i="16"/>
  <c r="N178" i="16"/>
  <c r="Q163" i="16"/>
  <c r="N149" i="16"/>
  <c r="P135" i="16"/>
  <c r="M121" i="16"/>
  <c r="P106" i="16"/>
  <c r="R92" i="16"/>
  <c r="O78" i="16"/>
  <c r="R63" i="16"/>
  <c r="N50" i="16"/>
  <c r="Q35" i="16"/>
  <c r="N21" i="16"/>
  <c r="M7" i="16"/>
  <c r="Q470" i="16"/>
  <c r="O385" i="16"/>
  <c r="Q314" i="16"/>
  <c r="M276" i="16"/>
  <c r="Q241" i="16"/>
  <c r="Q211" i="16"/>
  <c r="Q191" i="16"/>
  <c r="N177" i="16"/>
  <c r="P163" i="16"/>
  <c r="M149" i="16"/>
  <c r="P134" i="16"/>
  <c r="R120" i="16"/>
  <c r="O106" i="16"/>
  <c r="R91" i="16"/>
  <c r="N78" i="16"/>
  <c r="Q63" i="16"/>
  <c r="N49" i="16"/>
  <c r="P35" i="16"/>
  <c r="M21" i="16"/>
  <c r="N646" i="16"/>
  <c r="R560" i="16"/>
  <c r="M516" i="16"/>
  <c r="P486" i="16"/>
  <c r="N465" i="16"/>
  <c r="R443" i="16"/>
  <c r="P422" i="16"/>
  <c r="N401" i="16"/>
  <c r="R379" i="16"/>
  <c r="P358" i="16"/>
  <c r="N337" i="16"/>
  <c r="P322" i="16"/>
  <c r="R311" i="16"/>
  <c r="N301" i="16"/>
  <c r="Q290" i="16"/>
  <c r="O282" i="16"/>
  <c r="P273" i="16"/>
  <c r="N265" i="16"/>
  <c r="O256" i="16"/>
  <c r="M248" i="16"/>
  <c r="Q239" i="16"/>
  <c r="R230" i="16"/>
  <c r="M223" i="16"/>
  <c r="M216" i="16"/>
  <c r="N210" i="16"/>
  <c r="R204" i="16"/>
  <c r="P199" i="16"/>
  <c r="N194" i="16"/>
  <c r="O190" i="16"/>
  <c r="P186" i="16"/>
  <c r="P183" i="16"/>
  <c r="Q179" i="16"/>
  <c r="R175" i="16"/>
  <c r="R172" i="16"/>
  <c r="M169" i="16"/>
  <c r="N165" i="16"/>
  <c r="N162" i="16"/>
  <c r="O158" i="16"/>
  <c r="P154" i="16"/>
  <c r="P151" i="16"/>
  <c r="Q147" i="16"/>
  <c r="R143" i="16"/>
  <c r="R140" i="16"/>
  <c r="M137" i="16"/>
  <c r="N133" i="16"/>
  <c r="N130" i="16"/>
  <c r="O126" i="16"/>
  <c r="P122" i="16"/>
  <c r="P119" i="16"/>
  <c r="Q115" i="16"/>
  <c r="R111" i="16"/>
  <c r="R108" i="16"/>
  <c r="M105" i="16"/>
  <c r="N101" i="16"/>
  <c r="N98" i="16"/>
  <c r="O94" i="16"/>
  <c r="P90" i="16"/>
  <c r="P87" i="16"/>
  <c r="Q83" i="16"/>
  <c r="R79" i="16"/>
  <c r="R76" i="16"/>
  <c r="M73" i="16"/>
  <c r="N69" i="16"/>
  <c r="N66" i="16"/>
  <c r="O62" i="16"/>
  <c r="P58" i="16"/>
  <c r="P55" i="16"/>
  <c r="Q51" i="16"/>
  <c r="R47" i="16"/>
  <c r="R44" i="16"/>
  <c r="M41" i="16"/>
  <c r="N37" i="16"/>
  <c r="N34" i="16"/>
  <c r="O30" i="16"/>
  <c r="P26" i="16"/>
  <c r="P23" i="16"/>
  <c r="Q19" i="16"/>
  <c r="R15" i="16"/>
  <c r="R12" i="16"/>
  <c r="M9" i="16"/>
  <c r="N33" i="16"/>
  <c r="P22" i="16"/>
  <c r="R11" i="16"/>
  <c r="O505" i="16"/>
  <c r="R395" i="16"/>
  <c r="N309" i="16"/>
  <c r="Q271" i="16"/>
  <c r="O237" i="16"/>
  <c r="R208" i="16"/>
  <c r="N189" i="16"/>
  <c r="P175" i="16"/>
  <c r="M161" i="16"/>
  <c r="P146" i="16"/>
  <c r="M129" i="16"/>
  <c r="P114" i="16"/>
  <c r="R100" i="16"/>
  <c r="O86" i="16"/>
  <c r="R71" i="16"/>
  <c r="N58" i="16"/>
  <c r="Q43" i="16"/>
  <c r="N29" i="16"/>
  <c r="P15" i="16"/>
  <c r="N538" i="16"/>
  <c r="O433" i="16"/>
  <c r="M348" i="16"/>
  <c r="Q306" i="16"/>
  <c r="P269" i="16"/>
  <c r="Q235" i="16"/>
  <c r="Q207" i="16"/>
  <c r="M189" i="16"/>
  <c r="P174" i="16"/>
  <c r="R160" i="16"/>
  <c r="O146" i="16"/>
  <c r="R131" i="16"/>
  <c r="N121" i="16"/>
  <c r="P107" i="16"/>
  <c r="M93" i="16"/>
  <c r="P78" i="16"/>
  <c r="R64" i="16"/>
  <c r="O50" i="16"/>
  <c r="R35" i="16"/>
  <c r="N22" i="16"/>
  <c r="Q7" i="16"/>
  <c r="R475" i="16"/>
  <c r="R347" i="16"/>
  <c r="R295" i="16"/>
  <c r="M261" i="16"/>
  <c r="Q226" i="16"/>
  <c r="N202" i="16"/>
  <c r="M185" i="16"/>
  <c r="P170" i="16"/>
  <c r="R156" i="16"/>
  <c r="O142" i="16"/>
  <c r="R127" i="16"/>
  <c r="N114" i="16"/>
  <c r="Q99" i="16"/>
  <c r="N85" i="16"/>
  <c r="P71" i="16"/>
  <c r="M57" i="16"/>
  <c r="P42" i="16"/>
  <c r="R28" i="16"/>
  <c r="O14" i="16"/>
  <c r="P527" i="16"/>
  <c r="M428" i="16"/>
  <c r="Q342" i="16"/>
  <c r="O293" i="16"/>
  <c r="R258" i="16"/>
  <c r="N225" i="16"/>
  <c r="M201" i="16"/>
  <c r="R184" i="16"/>
  <c r="O170" i="16"/>
  <c r="R155" i="16"/>
  <c r="N142" i="16"/>
  <c r="Q127" i="16"/>
  <c r="N113" i="16"/>
  <c r="P99" i="16"/>
  <c r="M85" i="16"/>
  <c r="P70" i="16"/>
  <c r="R56" i="16"/>
  <c r="O42" i="16"/>
  <c r="R24" i="16"/>
  <c r="O10" i="16"/>
  <c r="O626" i="16"/>
  <c r="R548" i="16"/>
  <c r="N506" i="16"/>
  <c r="O481" i="16"/>
  <c r="M460" i="16"/>
  <c r="Q438" i="16"/>
  <c r="O417" i="16"/>
  <c r="M396" i="16"/>
  <c r="Q374" i="16"/>
  <c r="O353" i="16"/>
  <c r="M332" i="16"/>
  <c r="M320" i="16"/>
  <c r="O309" i="16"/>
  <c r="Q298" i="16"/>
  <c r="M289" i="16"/>
  <c r="N280" i="16"/>
  <c r="R271" i="16"/>
  <c r="M263" i="16"/>
  <c r="Q254" i="16"/>
  <c r="O246" i="16"/>
  <c r="P237" i="16"/>
  <c r="N229" i="16"/>
  <c r="P221" i="16"/>
  <c r="P214" i="16"/>
  <c r="M209" i="16"/>
  <c r="Q203" i="16"/>
  <c r="O198" i="16"/>
  <c r="N193" i="16"/>
  <c r="N190" i="16"/>
  <c r="O186" i="16"/>
  <c r="P182" i="16"/>
  <c r="P179" i="16"/>
  <c r="Q175" i="16"/>
  <c r="R171" i="16"/>
  <c r="R168" i="16"/>
  <c r="M165" i="16"/>
  <c r="N161" i="16"/>
  <c r="N158" i="16"/>
  <c r="O154" i="16"/>
  <c r="P150" i="16"/>
  <c r="P147" i="16"/>
  <c r="Q143" i="16"/>
  <c r="R139" i="16"/>
  <c r="R136" i="16"/>
  <c r="M133" i="16"/>
  <c r="N129" i="16"/>
  <c r="N126" i="16"/>
  <c r="O122" i="16"/>
  <c r="P118" i="16"/>
  <c r="P115" i="16"/>
  <c r="Q111" i="16"/>
  <c r="R107" i="16"/>
  <c r="R104" i="16"/>
  <c r="M101" i="16"/>
  <c r="N97" i="16"/>
  <c r="N94" i="16"/>
  <c r="O90" i="16"/>
  <c r="P86" i="16"/>
  <c r="P83" i="16"/>
  <c r="Q79" i="16"/>
  <c r="R75" i="16"/>
  <c r="R72" i="16"/>
  <c r="M69" i="16"/>
  <c r="N65" i="16"/>
  <c r="N62" i="16"/>
  <c r="O58" i="16"/>
  <c r="P54" i="16"/>
  <c r="P51" i="16"/>
  <c r="Q47" i="16"/>
  <c r="R43" i="16"/>
  <c r="R40" i="16"/>
  <c r="M37" i="16"/>
  <c r="N30" i="16"/>
  <c r="O26" i="16"/>
  <c r="R8" i="16"/>
  <c r="N481" i="16"/>
  <c r="R459" i="16"/>
  <c r="N417" i="16"/>
  <c r="R331" i="16"/>
  <c r="O288" i="16"/>
  <c r="P254" i="16"/>
  <c r="O221" i="16"/>
  <c r="N198" i="16"/>
  <c r="O182" i="16"/>
  <c r="R167" i="16"/>
  <c r="N154" i="16"/>
  <c r="Q139" i="16"/>
  <c r="N125" i="16"/>
  <c r="P111" i="16"/>
  <c r="M97" i="16"/>
  <c r="P82" i="16"/>
  <c r="R68" i="16"/>
  <c r="O54" i="16"/>
  <c r="R39" i="16"/>
  <c r="N26" i="16"/>
  <c r="Q11" i="16"/>
  <c r="O497" i="16"/>
  <c r="M412" i="16"/>
  <c r="M328" i="16"/>
  <c r="Q286" i="16"/>
  <c r="O252" i="16"/>
  <c r="R219" i="16"/>
  <c r="M197" i="16"/>
  <c r="O178" i="16"/>
  <c r="R163" i="16"/>
  <c r="N150" i="16"/>
  <c r="Q135" i="16"/>
  <c r="N118" i="16"/>
  <c r="Q103" i="16"/>
  <c r="N89" i="16"/>
  <c r="P75" i="16"/>
  <c r="M61" i="16"/>
  <c r="P46" i="16"/>
  <c r="R32" i="16"/>
  <c r="O18" i="16"/>
  <c r="P603" i="16"/>
  <c r="P454" i="16"/>
  <c r="R411" i="16"/>
  <c r="R327" i="16"/>
  <c r="P286" i="16"/>
  <c r="N252" i="16"/>
  <c r="Q219" i="16"/>
  <c r="R196" i="16"/>
  <c r="N181" i="16"/>
  <c r="P167" i="16"/>
  <c r="M153" i="16"/>
  <c r="P138" i="16"/>
  <c r="R124" i="16"/>
  <c r="O110" i="16"/>
  <c r="R95" i="16"/>
  <c r="N82" i="16"/>
  <c r="Q67" i="16"/>
  <c r="N53" i="16"/>
  <c r="P39" i="16"/>
  <c r="M25" i="16"/>
  <c r="P10" i="16"/>
  <c r="M492" i="16"/>
  <c r="Q406" i="16"/>
  <c r="O325" i="16"/>
  <c r="O284" i="16"/>
  <c r="P250" i="16"/>
  <c r="M218" i="16"/>
  <c r="Q195" i="16"/>
  <c r="M181" i="16"/>
  <c r="P166" i="16"/>
  <c r="R152" i="16"/>
  <c r="O138" i="16"/>
  <c r="R123" i="16"/>
  <c r="N110" i="16"/>
  <c r="Q95" i="16"/>
  <c r="N81" i="16"/>
  <c r="P67" i="16"/>
  <c r="M53" i="16"/>
  <c r="P38" i="16"/>
  <c r="R27" i="16"/>
  <c r="N14" i="16"/>
  <c r="O7" i="16"/>
  <c r="P7" i="16"/>
  <c r="M3" i="16"/>
  <c r="L3" i="16"/>
  <c r="R4" i="6"/>
  <c r="E10" i="15" s="1"/>
  <c r="E13" i="15" s="1"/>
</calcChain>
</file>

<file path=xl/sharedStrings.xml><?xml version="1.0" encoding="utf-8"?>
<sst xmlns="http://schemas.openxmlformats.org/spreadsheetml/2006/main" count="3022" uniqueCount="309">
  <si>
    <t>学年</t>
    <rPh sb="0" eb="2">
      <t>ガクネン</t>
    </rPh>
    <phoneticPr fontId="1"/>
  </si>
  <si>
    <t>申込責任者</t>
    <rPh sb="0" eb="2">
      <t>モウシコ</t>
    </rPh>
    <rPh sb="2" eb="5">
      <t>セキニンシャ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</si>
  <si>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</si>
  <si>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</si>
  <si>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【</t>
  </si>
  <si>
    <t>】</t>
  </si>
  <si>
    <t>連絡先℡</t>
    <rPh sb="0" eb="3">
      <t>レンラクサキ</t>
    </rPh>
    <phoneticPr fontId="1"/>
  </si>
  <si>
    <t>参加料</t>
    <rPh sb="0" eb="3">
      <t>サンカリョウ</t>
    </rPh>
    <phoneticPr fontId="1"/>
  </si>
  <si>
    <t>×</t>
    <phoneticPr fontId="1"/>
  </si>
  <si>
    <t>クラス</t>
    <phoneticPr fontId="1"/>
  </si>
  <si>
    <t>ふりがな</t>
    <phoneticPr fontId="1"/>
  </si>
  <si>
    <t>氏名</t>
    <rPh sb="0" eb="2">
      <t>シメイ</t>
    </rPh>
    <phoneticPr fontId="1"/>
  </si>
  <si>
    <t>参加申込書の記入上の注意点</t>
    <rPh sb="0" eb="2">
      <t>サンカ</t>
    </rPh>
    <rPh sb="2" eb="4">
      <t>モウシコ</t>
    </rPh>
    <rPh sb="4" eb="5">
      <t>ショ</t>
    </rPh>
    <rPh sb="6" eb="8">
      <t>キニュウ</t>
    </rPh>
    <rPh sb="8" eb="9">
      <t>ジョウ</t>
    </rPh>
    <rPh sb="10" eb="13">
      <t>チュウイテン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</si>
  <si>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</si>
  <si>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</si>
  <si>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Bクラス</t>
    <phoneticPr fontId="1"/>
  </si>
  <si>
    <t>Cクラス</t>
    <phoneticPr fontId="1"/>
  </si>
  <si>
    <t>合計</t>
    <rPh sb="0" eb="2">
      <t>ゴウケイ</t>
    </rPh>
    <phoneticPr fontId="1"/>
  </si>
  <si>
    <t>参加費</t>
    <rPh sb="0" eb="3">
      <t>サンカヒ</t>
    </rPh>
    <phoneticPr fontId="1"/>
  </si>
  <si>
    <t>所属名</t>
    <rPh sb="0" eb="2">
      <t>ショゾク</t>
    </rPh>
    <rPh sb="2" eb="3">
      <t>メイ</t>
    </rPh>
    <phoneticPr fontId="1"/>
  </si>
  <si>
    <t>参加人数</t>
    <rPh sb="0" eb="2">
      <t>サンカ</t>
    </rPh>
    <rPh sb="2" eb="4">
      <t>ニンズウ</t>
    </rPh>
    <phoneticPr fontId="1"/>
  </si>
  <si>
    <t>Aクラス</t>
    <phoneticPr fontId="1"/>
  </si>
  <si>
    <t>合     計</t>
    <rPh sb="0" eb="1">
      <t>ゴウ</t>
    </rPh>
    <rPh sb="6" eb="7">
      <t>ケイ</t>
    </rPh>
    <phoneticPr fontId="1"/>
  </si>
  <si>
    <t>Ａ</t>
    <phoneticPr fontId="1"/>
  </si>
  <si>
    <t>B</t>
    <phoneticPr fontId="1"/>
  </si>
  <si>
    <t>NO</t>
    <phoneticPr fontId="1"/>
  </si>
  <si>
    <t>ふりがな</t>
    <phoneticPr fontId="1"/>
  </si>
  <si>
    <t>名前</t>
    <rPh sb="0" eb="2">
      <t>ナマエ</t>
    </rPh>
    <phoneticPr fontId="1"/>
  </si>
  <si>
    <t>種別</t>
    <rPh sb="0" eb="2">
      <t>シュベツ</t>
    </rPh>
    <phoneticPr fontId="1"/>
  </si>
  <si>
    <t>責任者</t>
    <rPh sb="0" eb="3">
      <t>セキニンシャ</t>
    </rPh>
    <phoneticPr fontId="1"/>
  </si>
  <si>
    <t>Ｂ</t>
    <phoneticPr fontId="1"/>
  </si>
  <si>
    <t>Ｃ</t>
    <phoneticPr fontId="1"/>
  </si>
  <si>
    <t>一人参加費</t>
    <rPh sb="0" eb="2">
      <t>ヒトリ</t>
    </rPh>
    <rPh sb="2" eb="5">
      <t>サンカヒ</t>
    </rPh>
    <phoneticPr fontId="1"/>
  </si>
  <si>
    <t>ランク順</t>
    <rPh sb="3" eb="4">
      <t>ジュン</t>
    </rPh>
    <phoneticPr fontId="1"/>
  </si>
  <si>
    <t>BA</t>
    <phoneticPr fontId="1"/>
  </si>
  <si>
    <t>GA</t>
    <phoneticPr fontId="1"/>
  </si>
  <si>
    <t>A</t>
    <phoneticPr fontId="1"/>
  </si>
  <si>
    <t>データを送信する場合，以下の点を確認してください。</t>
    <rPh sb="4" eb="6">
      <t>ソウシン</t>
    </rPh>
    <rPh sb="8" eb="10">
      <t>バアイ</t>
    </rPh>
    <rPh sb="11" eb="13">
      <t>イカ</t>
    </rPh>
    <rPh sb="14" eb="15">
      <t>テン</t>
    </rPh>
    <rPh sb="16" eb="18">
      <t>カクニン</t>
    </rPh>
    <phoneticPr fontId="1"/>
  </si>
  <si>
    <t>１）　用件欄に以下の内容を入力してください。</t>
    <rPh sb="3" eb="5">
      <t>ヨウケン</t>
    </rPh>
    <rPh sb="5" eb="6">
      <t>ラン</t>
    </rPh>
    <rPh sb="7" eb="9">
      <t>イカ</t>
    </rPh>
    <rPh sb="10" eb="12">
      <t>ナイヨウ</t>
    </rPh>
    <rPh sb="13" eb="15">
      <t>ニュウリョク</t>
    </rPh>
    <phoneticPr fontId="1"/>
  </si>
  <si>
    <t>２）　ファイル名は次のように変更してください。</t>
    <rPh sb="7" eb="8">
      <t>メイ</t>
    </rPh>
    <rPh sb="9" eb="10">
      <t>ツギ</t>
    </rPh>
    <rPh sb="14" eb="16">
      <t>ヘンコウ</t>
    </rPh>
    <phoneticPr fontId="1"/>
  </si>
  <si>
    <t>データのファイル名には学校名を先頭に追加してください。</t>
    <rPh sb="8" eb="9">
      <t>メイ</t>
    </rPh>
    <rPh sb="11" eb="14">
      <t>ガッコウメイ</t>
    </rPh>
    <rPh sb="15" eb="17">
      <t>セントウ</t>
    </rPh>
    <rPh sb="18" eb="20">
      <t>ツイカ</t>
    </rPh>
    <phoneticPr fontId="1"/>
  </si>
  <si>
    <t>男女合計</t>
    <rPh sb="0" eb="2">
      <t>ダンジョ</t>
    </rPh>
    <rPh sb="2" eb="4">
      <t>ゴウケイ</t>
    </rPh>
    <phoneticPr fontId="1"/>
  </si>
  <si>
    <t>データファイルは、県中体連ＨＰの各種申込・お問い合わせから送信してください。</t>
    <rPh sb="9" eb="10">
      <t>ケン</t>
    </rPh>
    <rPh sb="10" eb="13">
      <t>チュウタイレン</t>
    </rPh>
    <rPh sb="16" eb="18">
      <t>カクシュ</t>
    </rPh>
    <rPh sb="18" eb="20">
      <t>モウシコミ</t>
    </rPh>
    <rPh sb="22" eb="23">
      <t>ト</t>
    </rPh>
    <rPh sb="24" eb="25">
      <t>ア</t>
    </rPh>
    <rPh sb="29" eb="31">
      <t>ソウシン</t>
    </rPh>
    <phoneticPr fontId="1"/>
  </si>
  <si>
    <t>　　　なお，参加申込書は，Ａクラス・Ｂクラス・Ｃクラスそれぞれシートが異なります。</t>
    <rPh sb="6" eb="8">
      <t>サンカ</t>
    </rPh>
    <rPh sb="8" eb="11">
      <t>モウシコミショ</t>
    </rPh>
    <rPh sb="35" eb="36">
      <t>コト</t>
    </rPh>
    <phoneticPr fontId="1"/>
  </si>
  <si>
    <t>２　出場するクラス別に選手名を入力してください。</t>
    <rPh sb="2" eb="4">
      <t>シュツジョウ</t>
    </rPh>
    <rPh sb="9" eb="10">
      <t>ベツ</t>
    </rPh>
    <rPh sb="11" eb="13">
      <t>センシュ</t>
    </rPh>
    <rPh sb="13" eb="14">
      <t>メイ</t>
    </rPh>
    <rPh sb="15" eb="17">
      <t>ニュウリョク</t>
    </rPh>
    <phoneticPr fontId="1"/>
  </si>
  <si>
    <t>３　データの保存について</t>
    <rPh sb="6" eb="8">
      <t>ホゾン</t>
    </rPh>
    <phoneticPr fontId="1"/>
  </si>
  <si>
    <t>４　参加申込みの手続きについて</t>
    <rPh sb="2" eb="4">
      <t>サンカ</t>
    </rPh>
    <rPh sb="4" eb="6">
      <t>モウシコ</t>
    </rPh>
    <rPh sb="8" eb="10">
      <t>テツヅ</t>
    </rPh>
    <phoneticPr fontId="1"/>
  </si>
  <si>
    <t>５　参加申込書ファイルが添付できているか，再度確認してください。</t>
    <rPh sb="2" eb="4">
      <t>サンカ</t>
    </rPh>
    <rPh sb="4" eb="7">
      <t>モウシコミショ</t>
    </rPh>
    <rPh sb="12" eb="14">
      <t>テンプ</t>
    </rPh>
    <rPh sb="21" eb="23">
      <t>サイド</t>
    </rPh>
    <rPh sb="23" eb="25">
      <t>カクニン</t>
    </rPh>
    <phoneticPr fontId="1"/>
  </si>
  <si>
    <t>＜例＞　芳田中学校の場合</t>
    <rPh sb="1" eb="2">
      <t>レイ</t>
    </rPh>
    <rPh sb="4" eb="6">
      <t>ヨシダ</t>
    </rPh>
    <rPh sb="6" eb="7">
      <t>チュウ</t>
    </rPh>
    <rPh sb="7" eb="9">
      <t>ガッコウ</t>
    </rPh>
    <rPh sb="10" eb="12">
      <t>バアイ</t>
    </rPh>
    <phoneticPr fontId="1"/>
  </si>
  <si>
    <t>芳田中学校の場合</t>
    <rPh sb="0" eb="2">
      <t>ヨシダ</t>
    </rPh>
    <rPh sb="2" eb="3">
      <t>オナカ</t>
    </rPh>
    <rPh sb="3" eb="5">
      <t>ガッコウ</t>
    </rPh>
    <rPh sb="6" eb="8">
      <t>バアイ</t>
    </rPh>
    <phoneticPr fontId="1"/>
  </si>
  <si>
    <t>用件 ： 芳田中＿シングルス大会参加申込み</t>
    <rPh sb="0" eb="2">
      <t>ヨウケン</t>
    </rPh>
    <rPh sb="5" eb="7">
      <t>ヨシダ</t>
    </rPh>
    <rPh sb="7" eb="8">
      <t>ナカ</t>
    </rPh>
    <rPh sb="8" eb="9">
      <t>オナカ</t>
    </rPh>
    <rPh sb="14" eb="16">
      <t>タイカイ</t>
    </rPh>
    <rPh sb="16" eb="18">
      <t>サンカ</t>
    </rPh>
    <rPh sb="18" eb="19">
      <t>モウ</t>
    </rPh>
    <rPh sb="19" eb="20">
      <t>コ</t>
    </rPh>
    <phoneticPr fontId="1"/>
  </si>
  <si>
    <t>登録学校・団体コード一覧</t>
    <rPh sb="0" eb="4">
      <t>トウロクガッコウ</t>
    </rPh>
    <rPh sb="5" eb="7">
      <t>ダンタイ</t>
    </rPh>
    <rPh sb="10" eb="12">
      <t>イチラン</t>
    </rPh>
    <phoneticPr fontId="4"/>
  </si>
  <si>
    <t>区別</t>
    <rPh sb="0" eb="2">
      <t>クベツ</t>
    </rPh>
    <phoneticPr fontId="4"/>
  </si>
  <si>
    <t>コード番号</t>
    <rPh sb="3" eb="5">
      <t>バンゴウ</t>
    </rPh>
    <phoneticPr fontId="4"/>
  </si>
  <si>
    <t>中学校名・クラブ名</t>
    <rPh sb="0" eb="4">
      <t>チュウガッコウメイ</t>
    </rPh>
    <rPh sb="8" eb="9">
      <t>メイ</t>
    </rPh>
    <phoneticPr fontId="4"/>
  </si>
  <si>
    <t>中学校</t>
    <rPh sb="0" eb="3">
      <t>チュウガッコウ</t>
    </rPh>
    <phoneticPr fontId="4"/>
  </si>
  <si>
    <t>井原市立井原中学校</t>
  </si>
  <si>
    <t>岡山県立倉敷天城中学校</t>
    <rPh sb="4" eb="6">
      <t>クラシキ</t>
    </rPh>
    <rPh sb="6" eb="8">
      <t>アマキ</t>
    </rPh>
    <phoneticPr fontId="4"/>
  </si>
  <si>
    <t>岡山県立津山中学校</t>
  </si>
  <si>
    <t>岡山市立操南中学校</t>
    <rPh sb="4" eb="6">
      <t>ソウナン</t>
    </rPh>
    <phoneticPr fontId="4"/>
  </si>
  <si>
    <t>岡山市立福浜中学校</t>
    <rPh sb="4" eb="6">
      <t>フクハマ</t>
    </rPh>
    <rPh sb="6" eb="9">
      <t>チュウガッコウ</t>
    </rPh>
    <phoneticPr fontId="4"/>
  </si>
  <si>
    <t>岡山市立吉備中学校</t>
  </si>
  <si>
    <t>岡山市立福田中学校</t>
  </si>
  <si>
    <t>岡山市立芳泉中学校</t>
  </si>
  <si>
    <t>岡山市立芳田中学校</t>
  </si>
  <si>
    <t>岡山市立妹尾中学校</t>
  </si>
  <si>
    <t>岡山市立竜操中学校</t>
  </si>
  <si>
    <t>岡山中学校</t>
  </si>
  <si>
    <t>笠岡市立新吉中学校</t>
    <rPh sb="4" eb="5">
      <t>シン</t>
    </rPh>
    <rPh sb="5" eb="6">
      <t>ヨシ</t>
    </rPh>
    <phoneticPr fontId="4"/>
  </si>
  <si>
    <t>倉敷市立西中学校</t>
  </si>
  <si>
    <t>倉敷市立倉敷第一中学校</t>
  </si>
  <si>
    <t>倉敷市立東中学校</t>
  </si>
  <si>
    <t>倉敷市立南中学校</t>
  </si>
  <si>
    <t>倉敷市立福田中学校</t>
  </si>
  <si>
    <t>倉敷市立北中学校</t>
  </si>
  <si>
    <t>その他</t>
    <rPh sb="2" eb="3">
      <t>タ</t>
    </rPh>
    <phoneticPr fontId="4"/>
  </si>
  <si>
    <t>GTシャトラーズ</t>
  </si>
  <si>
    <t>PEACE</t>
  </si>
  <si>
    <t>TOYO体協BC</t>
    <rPh sb="4" eb="6">
      <t>タイキョウ</t>
    </rPh>
    <phoneticPr fontId="2"/>
  </si>
  <si>
    <t>YOLO</t>
  </si>
  <si>
    <t>イコラBC</t>
  </si>
  <si>
    <t>笠岡アグリジュニアBC</t>
    <rPh sb="0" eb="2">
      <t>カサオカ</t>
    </rPh>
    <phoneticPr fontId="2"/>
  </si>
  <si>
    <t>笠岡クラブジュニア</t>
    <rPh sb="0" eb="2">
      <t>カサオカ</t>
    </rPh>
    <phoneticPr fontId="2"/>
  </si>
  <si>
    <t>勝北BC</t>
    <rPh sb="0" eb="1">
      <t>カツ</t>
    </rPh>
    <rPh sb="1" eb="2">
      <t>キタ</t>
    </rPh>
    <phoneticPr fontId="2"/>
  </si>
  <si>
    <t>キッズクラブ</t>
  </si>
  <si>
    <t>清音スポーツ少年団バドミントン部</t>
    <rPh sb="0" eb="2">
      <t>キヨネ</t>
    </rPh>
    <rPh sb="6" eb="9">
      <t>ショウネンダン</t>
    </rPh>
    <rPh sb="15" eb="16">
      <t>ブ</t>
    </rPh>
    <phoneticPr fontId="2"/>
  </si>
  <si>
    <t>郷内バドミントンSKIP</t>
    <rPh sb="0" eb="2">
      <t>ゴウナイ</t>
    </rPh>
    <phoneticPr fontId="2"/>
  </si>
  <si>
    <t>児島KIDS-虹</t>
    <rPh sb="0" eb="2">
      <t>コジマ</t>
    </rPh>
    <rPh sb="7" eb="8">
      <t>ニジ</t>
    </rPh>
    <phoneticPr fontId="2"/>
  </si>
  <si>
    <t>金光BC</t>
    <rPh sb="0" eb="2">
      <t>コンコウ</t>
    </rPh>
    <phoneticPr fontId="2"/>
  </si>
  <si>
    <t>西大寺体協BC</t>
    <rPh sb="0" eb="3">
      <t>サイダイジ</t>
    </rPh>
    <rPh sb="3" eb="5">
      <t>タイキョウ</t>
    </rPh>
    <phoneticPr fontId="2"/>
  </si>
  <si>
    <t>山陽JrBC</t>
    <rPh sb="0" eb="2">
      <t>サンヨウ</t>
    </rPh>
    <phoneticPr fontId="2"/>
  </si>
  <si>
    <t>しらうめSC</t>
  </si>
  <si>
    <t>総社羽球道場</t>
    <rPh sb="0" eb="2">
      <t>ソウジャ</t>
    </rPh>
    <rPh sb="2" eb="3">
      <t>ハネ</t>
    </rPh>
    <rPh sb="3" eb="4">
      <t>タマ</t>
    </rPh>
    <rPh sb="4" eb="6">
      <t>ドウジョウ</t>
    </rPh>
    <phoneticPr fontId="2"/>
  </si>
  <si>
    <t>第3藤田BC</t>
    <rPh sb="0" eb="1">
      <t>ダイ</t>
    </rPh>
    <rPh sb="2" eb="4">
      <t>フジタ</t>
    </rPh>
    <phoneticPr fontId="2"/>
  </si>
  <si>
    <t>茶屋町JrBC</t>
    <rPh sb="0" eb="3">
      <t>チャヤマチ</t>
    </rPh>
    <phoneticPr fontId="2"/>
  </si>
  <si>
    <t>富山BC</t>
    <rPh sb="0" eb="2">
      <t>トミヤマ</t>
    </rPh>
    <phoneticPr fontId="2"/>
  </si>
  <si>
    <t>永井BC</t>
    <rPh sb="0" eb="2">
      <t>ナガイ</t>
    </rPh>
    <phoneticPr fontId="2"/>
  </si>
  <si>
    <t>早島JrBC</t>
    <rPh sb="0" eb="2">
      <t>ハヤシマ</t>
    </rPh>
    <phoneticPr fontId="2"/>
  </si>
  <si>
    <t>太伯BC</t>
    <rPh sb="0" eb="2">
      <t>フトシハク</t>
    </rPh>
    <phoneticPr fontId="2"/>
  </si>
  <si>
    <t>モアクラブ</t>
  </si>
  <si>
    <t>ゆねっくす</t>
  </si>
  <si>
    <t>レッツ</t>
  </si>
  <si>
    <t>井原バドミントンクラブ</t>
  </si>
  <si>
    <t>永井バドミントンクラブ</t>
  </si>
  <si>
    <t>桜が丘バドミントンクラブ</t>
  </si>
  <si>
    <t>隼シャトルクラブ</t>
  </si>
  <si>
    <t>クラブ</t>
    <phoneticPr fontId="4"/>
  </si>
  <si>
    <t>その他の学校・クラブ</t>
    <rPh sb="2" eb="3">
      <t>タ</t>
    </rPh>
    <rPh sb="4" eb="6">
      <t>ガッコウ</t>
    </rPh>
    <phoneticPr fontId="1"/>
  </si>
  <si>
    <t>略称</t>
    <rPh sb="0" eb="2">
      <t>リャクショウ</t>
    </rPh>
    <phoneticPr fontId="1"/>
  </si>
  <si>
    <t>井原</t>
    <rPh sb="0" eb="2">
      <t>イバラ</t>
    </rPh>
    <phoneticPr fontId="1"/>
  </si>
  <si>
    <t>天城</t>
    <rPh sb="0" eb="2">
      <t>アマキ</t>
    </rPh>
    <phoneticPr fontId="1"/>
  </si>
  <si>
    <t>県津山</t>
    <rPh sb="0" eb="1">
      <t>ケン</t>
    </rPh>
    <rPh sb="1" eb="3">
      <t>ツヤマ</t>
    </rPh>
    <phoneticPr fontId="1"/>
  </si>
  <si>
    <t>操南</t>
    <phoneticPr fontId="1"/>
  </si>
  <si>
    <t>福浜</t>
    <phoneticPr fontId="1"/>
  </si>
  <si>
    <t>岡山市立旭東中学校</t>
    <phoneticPr fontId="1"/>
  </si>
  <si>
    <t>旭東</t>
    <phoneticPr fontId="1"/>
  </si>
  <si>
    <t>岡山市立岡山後楽館中学校</t>
    <phoneticPr fontId="1"/>
  </si>
  <si>
    <t>後楽館</t>
    <phoneticPr fontId="1"/>
  </si>
  <si>
    <t>岡山市立岡北中学校</t>
    <phoneticPr fontId="1"/>
  </si>
  <si>
    <t>岡北</t>
    <phoneticPr fontId="1"/>
  </si>
  <si>
    <t>吉備</t>
    <rPh sb="0" eb="2">
      <t>キビ</t>
    </rPh>
    <phoneticPr fontId="1"/>
  </si>
  <si>
    <t>岡山市立京山中学校</t>
    <phoneticPr fontId="1"/>
  </si>
  <si>
    <t>京山</t>
  </si>
  <si>
    <t>岡山市立香和中学校</t>
    <phoneticPr fontId="1"/>
  </si>
  <si>
    <t>香和</t>
  </si>
  <si>
    <t>岡山市立高松中学校</t>
    <phoneticPr fontId="1"/>
  </si>
  <si>
    <t>高松</t>
  </si>
  <si>
    <t>岡山市立高島中学校</t>
    <phoneticPr fontId="1"/>
  </si>
  <si>
    <t>高島</t>
  </si>
  <si>
    <t>岡山市立山南学園</t>
    <phoneticPr fontId="1"/>
  </si>
  <si>
    <t>山南学園</t>
    <phoneticPr fontId="1"/>
  </si>
  <si>
    <t>岡山市立上道中学校</t>
    <phoneticPr fontId="1"/>
  </si>
  <si>
    <t>上道</t>
    <phoneticPr fontId="1"/>
  </si>
  <si>
    <t>岡山市立上南中学校</t>
    <phoneticPr fontId="1"/>
  </si>
  <si>
    <t>上南</t>
  </si>
  <si>
    <t>岡山市立瀬戸中学校</t>
    <phoneticPr fontId="1"/>
  </si>
  <si>
    <t>瀬戸</t>
  </si>
  <si>
    <t>岡山市立西大寺中学校</t>
    <phoneticPr fontId="1"/>
  </si>
  <si>
    <t>西大寺</t>
  </si>
  <si>
    <t>岡山市立石井中学校</t>
    <phoneticPr fontId="1"/>
  </si>
  <si>
    <t>石井</t>
  </si>
  <si>
    <t>岡山市立操山中学校</t>
    <phoneticPr fontId="1"/>
  </si>
  <si>
    <t>操山</t>
  </si>
  <si>
    <t>岡山市立中山中学校</t>
    <phoneticPr fontId="1"/>
  </si>
  <si>
    <t>中山</t>
  </si>
  <si>
    <t>岡山市立藤田中学校</t>
    <phoneticPr fontId="1"/>
  </si>
  <si>
    <t>藤田</t>
  </si>
  <si>
    <t>岡山市立富山中学校</t>
    <phoneticPr fontId="1"/>
  </si>
  <si>
    <t>富山</t>
  </si>
  <si>
    <t>岡福田</t>
    <rPh sb="0" eb="1">
      <t>オカ</t>
    </rPh>
    <rPh sb="1" eb="3">
      <t>フクダ</t>
    </rPh>
    <phoneticPr fontId="1"/>
  </si>
  <si>
    <t>芳泉</t>
    <rPh sb="0" eb="2">
      <t>ホウセン</t>
    </rPh>
    <phoneticPr fontId="1"/>
  </si>
  <si>
    <t>芳田</t>
    <rPh sb="0" eb="2">
      <t>ヨシダ</t>
    </rPh>
    <phoneticPr fontId="1"/>
  </si>
  <si>
    <t>妹尾</t>
    <rPh sb="0" eb="2">
      <t>セノオ</t>
    </rPh>
    <phoneticPr fontId="1"/>
  </si>
  <si>
    <t>竜操</t>
    <rPh sb="0" eb="2">
      <t>リュウソウ</t>
    </rPh>
    <phoneticPr fontId="1"/>
  </si>
  <si>
    <t>岡大附</t>
    <rPh sb="0" eb="1">
      <t>オカ</t>
    </rPh>
    <rPh sb="1" eb="2">
      <t>ダイ</t>
    </rPh>
    <rPh sb="2" eb="3">
      <t>フ</t>
    </rPh>
    <phoneticPr fontId="1"/>
  </si>
  <si>
    <t>岡山</t>
    <rPh sb="0" eb="2">
      <t>オカヤマ</t>
    </rPh>
    <phoneticPr fontId="1"/>
  </si>
  <si>
    <t>新吉</t>
  </si>
  <si>
    <t>笠岡市立笠岡西中学校</t>
    <phoneticPr fontId="1"/>
  </si>
  <si>
    <t>笠岡西</t>
    <phoneticPr fontId="1"/>
  </si>
  <si>
    <t>笠岡市立笠岡東中学校</t>
    <phoneticPr fontId="1"/>
  </si>
  <si>
    <t>笠岡東</t>
  </si>
  <si>
    <t>笠岡市立金浦中学校</t>
    <phoneticPr fontId="1"/>
  </si>
  <si>
    <t>金浦</t>
    <phoneticPr fontId="1"/>
  </si>
  <si>
    <t>笠岡市立大島中学校</t>
    <phoneticPr fontId="1"/>
  </si>
  <si>
    <t>大島</t>
    <phoneticPr fontId="1"/>
  </si>
  <si>
    <t>玉野市立宇野中学校</t>
    <phoneticPr fontId="1"/>
  </si>
  <si>
    <t>宇野</t>
  </si>
  <si>
    <t>玉野市立玉中学校</t>
    <phoneticPr fontId="1"/>
  </si>
  <si>
    <t>玉</t>
  </si>
  <si>
    <t>山陽学園中学校</t>
    <phoneticPr fontId="1"/>
  </si>
  <si>
    <t>山陽学園</t>
  </si>
  <si>
    <t>新庄村立新庄中学校</t>
    <phoneticPr fontId="1"/>
  </si>
  <si>
    <t>新庄</t>
  </si>
  <si>
    <t>真庭市立久世中学校</t>
    <phoneticPr fontId="1"/>
  </si>
  <si>
    <t>久世</t>
  </si>
  <si>
    <t>真庭市立湯原中学校</t>
    <phoneticPr fontId="1"/>
  </si>
  <si>
    <t>湯原</t>
  </si>
  <si>
    <t>真庭市立落合中学校</t>
    <phoneticPr fontId="1"/>
  </si>
  <si>
    <t>落合</t>
  </si>
  <si>
    <t>瀬戸内市立長船中学校</t>
    <phoneticPr fontId="1"/>
  </si>
  <si>
    <t>長船</t>
  </si>
  <si>
    <t>瀬戸内市立邑久中学校</t>
    <phoneticPr fontId="1"/>
  </si>
  <si>
    <t>邑久</t>
  </si>
  <si>
    <t>清心中学校</t>
    <phoneticPr fontId="1"/>
  </si>
  <si>
    <t>清心</t>
  </si>
  <si>
    <t>赤磐市立高陽中学校</t>
    <phoneticPr fontId="1"/>
  </si>
  <si>
    <t>高陽</t>
  </si>
  <si>
    <t>赤磐市立桜が丘中学校</t>
    <phoneticPr fontId="1"/>
  </si>
  <si>
    <t>浅口市立金光中学校</t>
    <phoneticPr fontId="1"/>
  </si>
  <si>
    <t>金光</t>
  </si>
  <si>
    <t>倉敷市立玉島西中学校</t>
    <phoneticPr fontId="1"/>
  </si>
  <si>
    <t>玉島西</t>
    <phoneticPr fontId="1"/>
  </si>
  <si>
    <t>倉敷市立琴浦中学校</t>
    <phoneticPr fontId="1"/>
  </si>
  <si>
    <t>琴浦</t>
  </si>
  <si>
    <t>倉敷市立児島中学校</t>
    <phoneticPr fontId="1"/>
  </si>
  <si>
    <t>児島</t>
  </si>
  <si>
    <t>倉敷市立新田中学校</t>
    <phoneticPr fontId="1"/>
  </si>
  <si>
    <t>新田</t>
  </si>
  <si>
    <t>倉敷市立真備中学校</t>
    <phoneticPr fontId="1"/>
  </si>
  <si>
    <t>真備</t>
  </si>
  <si>
    <t>倉敷市立真備東中学校</t>
    <phoneticPr fontId="1"/>
  </si>
  <si>
    <t>倉敷西</t>
    <rPh sb="0" eb="2">
      <t>クラシキ</t>
    </rPh>
    <rPh sb="2" eb="3">
      <t>ニシ</t>
    </rPh>
    <phoneticPr fontId="1"/>
  </si>
  <si>
    <t>倉第一</t>
    <rPh sb="0" eb="1">
      <t>クラ</t>
    </rPh>
    <rPh sb="1" eb="3">
      <t>ダイイチ</t>
    </rPh>
    <phoneticPr fontId="1"/>
  </si>
  <si>
    <t>倉敷市立多津美中学校</t>
    <phoneticPr fontId="1"/>
  </si>
  <si>
    <t>倉敷東</t>
    <rPh sb="0" eb="2">
      <t>クラシキ</t>
    </rPh>
    <rPh sb="2" eb="3">
      <t>ヒガシ</t>
    </rPh>
    <phoneticPr fontId="1"/>
  </si>
  <si>
    <t>倉敷市立東陽中学校</t>
    <phoneticPr fontId="1"/>
  </si>
  <si>
    <t>東陽</t>
  </si>
  <si>
    <t>倉敷南</t>
    <rPh sb="0" eb="2">
      <t>クラシキ</t>
    </rPh>
    <rPh sb="2" eb="3">
      <t>ミナミ</t>
    </rPh>
    <phoneticPr fontId="1"/>
  </si>
  <si>
    <t>倉福田</t>
    <rPh sb="0" eb="1">
      <t>クラ</t>
    </rPh>
    <rPh sb="1" eb="3">
      <t>フクダ</t>
    </rPh>
    <phoneticPr fontId="1"/>
  </si>
  <si>
    <t>倉敷市立福田南中学校</t>
    <phoneticPr fontId="1"/>
  </si>
  <si>
    <t>福田南</t>
  </si>
  <si>
    <t>倉敷北</t>
    <rPh sb="0" eb="2">
      <t>クラシキ</t>
    </rPh>
    <rPh sb="2" eb="3">
      <t>キタ</t>
    </rPh>
    <phoneticPr fontId="1"/>
  </si>
  <si>
    <t>倉敷市立味野中学校</t>
    <phoneticPr fontId="1"/>
  </si>
  <si>
    <t>味野</t>
  </si>
  <si>
    <t>倉敷市立連島中学校</t>
    <phoneticPr fontId="1"/>
  </si>
  <si>
    <t>連島</t>
  </si>
  <si>
    <t>総社市立総社西中学校</t>
    <phoneticPr fontId="1"/>
  </si>
  <si>
    <t>総社西</t>
  </si>
  <si>
    <t>総社市立総社東中学校</t>
    <phoneticPr fontId="1"/>
  </si>
  <si>
    <t>総社東</t>
  </si>
  <si>
    <t>蒼明学院中等部</t>
    <phoneticPr fontId="1"/>
  </si>
  <si>
    <t>蒼明学院</t>
  </si>
  <si>
    <t>津山市立中道中学校</t>
    <phoneticPr fontId="1"/>
  </si>
  <si>
    <t>中道</t>
  </si>
  <si>
    <t>津山市立津山西中学校</t>
    <phoneticPr fontId="1"/>
  </si>
  <si>
    <t>津山西</t>
    <phoneticPr fontId="1"/>
  </si>
  <si>
    <t>津山市立津山東中学校</t>
    <phoneticPr fontId="1"/>
  </si>
  <si>
    <t>津山東</t>
  </si>
  <si>
    <t>津山市立北陵中学校</t>
    <phoneticPr fontId="1"/>
  </si>
  <si>
    <t>北陵</t>
  </si>
  <si>
    <t>多津美</t>
    <phoneticPr fontId="1"/>
  </si>
  <si>
    <t>真備東</t>
    <phoneticPr fontId="1"/>
  </si>
  <si>
    <t>Nラインクラブ</t>
    <phoneticPr fontId="1"/>
  </si>
  <si>
    <t>ＡＢＣジュニア</t>
    <phoneticPr fontId="1"/>
  </si>
  <si>
    <t>PEACE</t>
    <phoneticPr fontId="1"/>
  </si>
  <si>
    <t>YOLO</t>
    <phoneticPr fontId="1"/>
  </si>
  <si>
    <t>ゆねっくす</t>
    <phoneticPr fontId="1"/>
  </si>
  <si>
    <t>ミッキーズ</t>
    <phoneticPr fontId="1"/>
  </si>
  <si>
    <t>隼SC</t>
    <rPh sb="0" eb="1">
      <t>ハヤブサ</t>
    </rPh>
    <phoneticPr fontId="1"/>
  </si>
  <si>
    <t>桜が丘BC</t>
    <rPh sb="0" eb="1">
      <t>サクラ</t>
    </rPh>
    <rPh sb="2" eb="3">
      <t>オカ</t>
    </rPh>
    <phoneticPr fontId="1"/>
  </si>
  <si>
    <t>永井BC</t>
    <rPh sb="0" eb="2">
      <t>ナガイ</t>
    </rPh>
    <phoneticPr fontId="1"/>
  </si>
  <si>
    <t>井原BC</t>
    <rPh sb="0" eb="2">
      <t>イバラ</t>
    </rPh>
    <phoneticPr fontId="1"/>
  </si>
  <si>
    <t>清音SB</t>
    <rPh sb="0" eb="2">
      <t>キヨネ</t>
    </rPh>
    <phoneticPr fontId="1"/>
  </si>
  <si>
    <t>郷内BS</t>
    <rPh sb="0" eb="2">
      <t>ゴウナイ</t>
    </rPh>
    <phoneticPr fontId="1"/>
  </si>
  <si>
    <t>児島KIDS</t>
    <rPh sb="0" eb="2">
      <t>コジマ</t>
    </rPh>
    <phoneticPr fontId="1"/>
  </si>
  <si>
    <t>西大寺体協</t>
  </si>
  <si>
    <t>ウイング安原BC</t>
    <phoneticPr fontId="2"/>
  </si>
  <si>
    <t>TOYO体協</t>
  </si>
  <si>
    <t>TSUKUSHI B.C.</t>
    <phoneticPr fontId="1"/>
  </si>
  <si>
    <t>TSUKUSHI</t>
  </si>
  <si>
    <t>備前市立備前中学校</t>
    <phoneticPr fontId="1"/>
  </si>
  <si>
    <t>備前</t>
  </si>
  <si>
    <t>矢掛町立矢掛中学校</t>
    <phoneticPr fontId="1"/>
  </si>
  <si>
    <t>矢掛</t>
  </si>
  <si>
    <t>里庄町立里庄中学校</t>
    <phoneticPr fontId="1"/>
  </si>
  <si>
    <t>里庄</t>
  </si>
  <si>
    <t>入力してください</t>
    <rPh sb="0" eb="2">
      <t>ニュウリョク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</si>
  <si>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1"/>
  </si>
  <si>
    <t>所属コード番号</t>
    <rPh sb="0" eb="2">
      <t>ショゾク</t>
    </rPh>
    <rPh sb="5" eb="7">
      <t>バンゴウ</t>
    </rPh>
    <phoneticPr fontId="1"/>
  </si>
  <si>
    <t>・「所属コード」のシートから，所属コード番号を見つけ，入力してください。</t>
    <rPh sb="2" eb="4">
      <t>ショゾク</t>
    </rPh>
    <rPh sb="15" eb="17">
      <t>ショゾク</t>
    </rPh>
    <rPh sb="20" eb="22">
      <t>バンゴウ</t>
    </rPh>
    <rPh sb="23" eb="24">
      <t>ミ</t>
    </rPh>
    <rPh sb="27" eb="29">
      <t>ニュウリョク</t>
    </rPh>
    <phoneticPr fontId="1"/>
  </si>
  <si>
    <t>所属名確認</t>
    <rPh sb="0" eb="2">
      <t>ショゾク</t>
    </rPh>
    <rPh sb="2" eb="3">
      <t>メイ</t>
    </rPh>
    <rPh sb="3" eb="5">
      <t>カクニン</t>
    </rPh>
    <phoneticPr fontId="1"/>
  </si>
  <si>
    <t>・「ふりがな」「氏名」ともに，苗字と名前の間にスペース（全角）を空けてください。</t>
    <rPh sb="8" eb="10">
      <t>シメイ</t>
    </rPh>
    <rPh sb="15" eb="17">
      <t>ミョウジ</t>
    </rPh>
    <phoneticPr fontId="1"/>
  </si>
  <si>
    <t>・データ入力後，「データ」のシートの各クラスの参加人数・参加料をご確認ください。</t>
    <phoneticPr fontId="1"/>
  </si>
  <si>
    <t>　←　「所属名コード」のシートから所属コード番号を確認の上，入力してください。</t>
    <rPh sb="4" eb="6">
      <t>ショゾク</t>
    </rPh>
    <rPh sb="6" eb="7">
      <t>メイ</t>
    </rPh>
    <rPh sb="17" eb="19">
      <t>ショゾク</t>
    </rPh>
    <rPh sb="22" eb="24">
      <t>バンゴウ</t>
    </rPh>
    <rPh sb="25" eb="27">
      <t>カクニン</t>
    </rPh>
    <rPh sb="28" eb="29">
      <t>ウエ</t>
    </rPh>
    <rPh sb="30" eb="32">
      <t>ニュウリョク</t>
    </rPh>
    <phoneticPr fontId="1"/>
  </si>
  <si>
    <t>桜が丘</t>
    <phoneticPr fontId="1"/>
  </si>
  <si>
    <t>ABCｼﾞｭﾆｱ</t>
    <phoneticPr fontId="1"/>
  </si>
  <si>
    <t>GTｼｬﾄﾗｰｽﾞ</t>
    <phoneticPr fontId="1"/>
  </si>
  <si>
    <t>Nﾗｲﾝ</t>
    <phoneticPr fontId="1"/>
  </si>
  <si>
    <t>ｲｺﾗBC</t>
    <phoneticPr fontId="1"/>
  </si>
  <si>
    <t>ｳｲﾝｸﾞ安原BC</t>
    <phoneticPr fontId="2"/>
  </si>
  <si>
    <t>笠岡ｱｸﾞﾘ</t>
    <phoneticPr fontId="1"/>
  </si>
  <si>
    <t>笠岡ｸﾗﾌﾞ</t>
    <phoneticPr fontId="1"/>
  </si>
  <si>
    <t>ｷｯｽﾞｸﾗﾌﾞ</t>
    <phoneticPr fontId="1"/>
  </si>
  <si>
    <t>しらうめSC</t>
    <phoneticPr fontId="1"/>
  </si>
  <si>
    <t>ﾐｯｷｰｽﾞ</t>
    <phoneticPr fontId="1"/>
  </si>
  <si>
    <t>ﾓｱｸﾗﾌﾞ</t>
    <phoneticPr fontId="1"/>
  </si>
  <si>
    <t>ﾚｯﾂ</t>
    <phoneticPr fontId="1"/>
  </si>
  <si>
    <t>,</t>
    <phoneticPr fontId="1"/>
  </si>
  <si>
    <t>NO(抽出)</t>
    <rPh sb="3" eb="5">
      <t>チュウシュツ</t>
    </rPh>
    <phoneticPr fontId="1"/>
  </si>
  <si>
    <t>行番号</t>
    <rPh sb="0" eb="1">
      <t>ギョウ</t>
    </rPh>
    <rPh sb="1" eb="3">
      <t>バンゴウ</t>
    </rPh>
    <phoneticPr fontId="1"/>
  </si>
  <si>
    <t>入力シートから抽出</t>
    <rPh sb="0" eb="2">
      <t>ニュウリョク</t>
    </rPh>
    <rPh sb="7" eb="9">
      <t>チュウシュツ</t>
    </rPh>
    <phoneticPr fontId="1"/>
  </si>
  <si>
    <t>データ集計（集計担当者　一覧）</t>
    <rPh sb="3" eb="5">
      <t>シュウケイ</t>
    </rPh>
    <rPh sb="6" eb="8">
      <t>シュウケイ</t>
    </rPh>
    <rPh sb="8" eb="10">
      <t>タントウ</t>
    </rPh>
    <rPh sb="10" eb="11">
      <t>シャ</t>
    </rPh>
    <rPh sb="12" eb="14">
      <t>イチラン</t>
    </rPh>
    <phoneticPr fontId="1"/>
  </si>
  <si>
    <t>朝日塾中等教育学校</t>
    <rPh sb="0" eb="3">
      <t>アサヒジュク</t>
    </rPh>
    <rPh sb="3" eb="5">
      <t>チュウトウ</t>
    </rPh>
    <rPh sb="5" eb="9">
      <t>キョウイクガッコウ</t>
    </rPh>
    <phoneticPr fontId="1"/>
  </si>
  <si>
    <t>朝日塾</t>
    <rPh sb="0" eb="2">
      <t>アサヒ</t>
    </rPh>
    <rPh sb="2" eb="3">
      <t>ジュク</t>
    </rPh>
    <phoneticPr fontId="1"/>
  </si>
  <si>
    <t>※　上記以外の所属名の選手を登録する場合は
　「データ」のシート内の
　「所属名確認」また「略称」を入力してください。</t>
    <rPh sb="2" eb="4">
      <t>ジョウキ</t>
    </rPh>
    <rPh sb="4" eb="6">
      <t>イガイ</t>
    </rPh>
    <rPh sb="7" eb="9">
      <t>ショゾク</t>
    </rPh>
    <rPh sb="9" eb="10">
      <t>メイ</t>
    </rPh>
    <rPh sb="11" eb="13">
      <t>センシュ</t>
    </rPh>
    <rPh sb="14" eb="16">
      <t>トウロク</t>
    </rPh>
    <rPh sb="18" eb="20">
      <t>バアイ</t>
    </rPh>
    <rPh sb="32" eb="33">
      <t>ナイ</t>
    </rPh>
    <rPh sb="37" eb="39">
      <t>ショゾク</t>
    </rPh>
    <rPh sb="39" eb="40">
      <t>メイ</t>
    </rPh>
    <rPh sb="40" eb="42">
      <t>カクニン</t>
    </rPh>
    <rPh sb="46" eb="48">
      <t>リャクショウ</t>
    </rPh>
    <rPh sb="50" eb="52">
      <t>ニュウリョク</t>
    </rPh>
    <phoneticPr fontId="4"/>
  </si>
  <si>
    <r>
      <t>１　まず，シート“</t>
    </r>
    <r>
      <rPr>
        <b/>
        <sz val="22"/>
        <color indexed="10"/>
        <rFont val="UD デジタル 教科書体 NK-R"/>
        <family val="1"/>
        <charset val="128"/>
      </rPr>
      <t>データ</t>
    </r>
    <r>
      <rPr>
        <b/>
        <sz val="22"/>
        <rFont val="UD デジタル 教科書体 NK-R"/>
        <family val="1"/>
        <charset val="128"/>
      </rPr>
      <t>”に，必要事項を入力してください。</t>
    </r>
    <rPh sb="15" eb="17">
      <t>ヒツヨウ</t>
    </rPh>
    <rPh sb="17" eb="19">
      <t>ジコウ</t>
    </rPh>
    <rPh sb="20" eb="22">
      <t>ニュウリョク</t>
    </rPh>
    <phoneticPr fontId="1"/>
  </si>
  <si>
    <r>
      <t>・</t>
    </r>
    <r>
      <rPr>
        <b/>
        <sz val="16"/>
        <color indexed="10"/>
        <rFont val="UD デジタル 教科書体 NK-R"/>
        <family val="1"/>
        <charset val="128"/>
      </rPr>
      <t>必ず校内ランク順</t>
    </r>
    <r>
      <rPr>
        <sz val="16"/>
        <rFont val="UD デジタル 教科書体 NK-R"/>
        <family val="1"/>
        <charset val="128"/>
      </rPr>
      <t>に，選手名を入力してください。</t>
    </r>
    <rPh sb="1" eb="2">
      <t>カナラ</t>
    </rPh>
    <rPh sb="3" eb="5">
      <t>コウナイ</t>
    </rPh>
    <rPh sb="8" eb="9">
      <t>ジュン</t>
    </rPh>
    <rPh sb="11" eb="14">
      <t>センシュメイ</t>
    </rPh>
    <rPh sb="15" eb="17">
      <t>ニュウリョク</t>
    </rPh>
    <phoneticPr fontId="1"/>
  </si>
  <si>
    <r>
      <t>・入力は</t>
    </r>
    <r>
      <rPr>
        <b/>
        <sz val="16"/>
        <color rgb="FFFF0000"/>
        <rFont val="UD デジタル 教科書体 NK-R"/>
        <family val="1"/>
        <charset val="128"/>
      </rPr>
      <t>「白抜きの部分」のみ</t>
    </r>
    <r>
      <rPr>
        <sz val="16"/>
        <rFont val="UD デジタル 教科書体 NK-R"/>
        <family val="1"/>
        <charset val="128"/>
      </rPr>
      <t xml:space="preserve"> ，データの入力をお願いします。</t>
    </r>
    <rPh sb="1" eb="3">
      <t>ニュウリョク</t>
    </rPh>
    <rPh sb="5" eb="7">
      <t>シロヌ</t>
    </rPh>
    <rPh sb="9" eb="11">
      <t>ブブン</t>
    </rPh>
    <phoneticPr fontId="1"/>
  </si>
  <si>
    <t>←　人数を確認してください。</t>
    <rPh sb="2" eb="4">
      <t>ニンズウ</t>
    </rPh>
    <rPh sb="5" eb="7">
      <t>カクニン</t>
    </rPh>
    <phoneticPr fontId="1"/>
  </si>
  <si>
    <t>C</t>
    <phoneticPr fontId="1"/>
  </si>
  <si>
    <t>所属コード</t>
    <rPh sb="0" eb="2">
      <t>ショゾク</t>
    </rPh>
    <phoneticPr fontId="1"/>
  </si>
  <si>
    <t>BB</t>
    <phoneticPr fontId="1"/>
  </si>
  <si>
    <t>GB</t>
    <phoneticPr fontId="1"/>
  </si>
  <si>
    <t>BC</t>
    <phoneticPr fontId="1"/>
  </si>
  <si>
    <t>GC</t>
    <phoneticPr fontId="1"/>
  </si>
  <si>
    <t>ランク</t>
    <phoneticPr fontId="1"/>
  </si>
  <si>
    <r>
      <t>・すべてのデータ入力が完了したら，内容を確認してデータを保存してください。
　また，データを保存する時，</t>
    </r>
    <r>
      <rPr>
        <sz val="16"/>
        <color rgb="FFFF0000"/>
        <rFont val="UD デジタル 教科書体 NK-R"/>
        <family val="1"/>
        <charset val="128"/>
      </rPr>
      <t>元のファイル名の「○○○」の部分を団体名に変更し</t>
    </r>
    <r>
      <rPr>
        <sz val="16"/>
        <rFont val="UD デジタル 教科書体 NK-R"/>
        <family val="1"/>
        <charset val="128"/>
      </rPr>
      <t>，保存してください。</t>
    </r>
    <rPh sb="8" eb="10">
      <t>ニュウリョク</t>
    </rPh>
    <rPh sb="11" eb="13">
      <t>カンリョウ</t>
    </rPh>
    <rPh sb="17" eb="19">
      <t>ナイヨウ</t>
    </rPh>
    <rPh sb="20" eb="22">
      <t>カクニン</t>
    </rPh>
    <rPh sb="28" eb="30">
      <t>ホゾン</t>
    </rPh>
    <rPh sb="46" eb="48">
      <t>ホゾン</t>
    </rPh>
    <rPh sb="50" eb="51">
      <t>トキ</t>
    </rPh>
    <rPh sb="52" eb="53">
      <t>モト</t>
    </rPh>
    <rPh sb="58" eb="59">
      <t>メイ</t>
    </rPh>
    <rPh sb="66" eb="68">
      <t>ブブン</t>
    </rPh>
    <rPh sb="69" eb="71">
      <t>ダンタイ</t>
    </rPh>
    <rPh sb="71" eb="72">
      <t>メイ</t>
    </rPh>
    <rPh sb="73" eb="75">
      <t>ヘンコウ</t>
    </rPh>
    <rPh sb="77" eb="79">
      <t>ホゾン</t>
    </rPh>
    <phoneticPr fontId="1"/>
  </si>
  <si>
    <r>
      <t>・「登録学校・団体コード一覧」に団体名がない場合は「所属コード番号」に300を入力してください。その際，「所属名」の欄が「その他の学校・クラブ」になるので，</t>
    </r>
    <r>
      <rPr>
        <sz val="16"/>
        <color rgb="FFFF0000"/>
        <rFont val="UD デジタル 教科書体 NK-R"/>
        <family val="1"/>
        <charset val="128"/>
      </rPr>
      <t>「所属名確認」と「略称」に団体名を直接入力してください。</t>
    </r>
    <rPh sb="16" eb="18">
      <t>ダンタイ</t>
    </rPh>
    <rPh sb="18" eb="19">
      <t>メイ</t>
    </rPh>
    <rPh sb="22" eb="24">
      <t>バアイ</t>
    </rPh>
    <rPh sb="39" eb="41">
      <t>ニュウリョク</t>
    </rPh>
    <rPh sb="50" eb="51">
      <t>サイ</t>
    </rPh>
    <rPh sb="53" eb="55">
      <t>ショゾク</t>
    </rPh>
    <rPh sb="55" eb="56">
      <t>メイ</t>
    </rPh>
    <rPh sb="58" eb="59">
      <t>ラン</t>
    </rPh>
    <rPh sb="63" eb="64">
      <t>タ</t>
    </rPh>
    <rPh sb="65" eb="67">
      <t>ガッコウ</t>
    </rPh>
    <rPh sb="79" eb="81">
      <t>ショゾク</t>
    </rPh>
    <rPh sb="81" eb="82">
      <t>メイ</t>
    </rPh>
    <rPh sb="82" eb="84">
      <t>カクニン</t>
    </rPh>
    <rPh sb="87" eb="89">
      <t>リャクショウ</t>
    </rPh>
    <rPh sb="91" eb="93">
      <t>ダンタイ</t>
    </rPh>
    <rPh sb="93" eb="94">
      <t>メイ</t>
    </rPh>
    <rPh sb="95" eb="97">
      <t>チョクセツ</t>
    </rPh>
    <rPh sb="97" eb="99">
      <t>ニュウリョク</t>
    </rPh>
    <phoneticPr fontId="1"/>
  </si>
  <si>
    <r>
      <t>←　</t>
    </r>
    <r>
      <rPr>
        <b/>
        <sz val="11"/>
        <color rgb="FFFF0000"/>
        <rFont val="HGP教科書体"/>
        <family val="1"/>
        <charset val="128"/>
      </rPr>
      <t>「データ」</t>
    </r>
    <r>
      <rPr>
        <b/>
        <sz val="11"/>
        <color theme="1"/>
        <rFont val="HGP教科書体"/>
        <family val="1"/>
        <charset val="128"/>
      </rPr>
      <t>のシートの該当部分が
　　出力されます。</t>
    </r>
    <rPh sb="12" eb="14">
      <t>ガイトウ</t>
    </rPh>
    <rPh sb="14" eb="16">
      <t>ブブン</t>
    </rPh>
    <rPh sb="20" eb="22">
      <t>シュツリョク</t>
    </rPh>
    <phoneticPr fontId="1"/>
  </si>
  <si>
    <r>
      <t>←　</t>
    </r>
    <r>
      <rPr>
        <b/>
        <sz val="11"/>
        <color rgb="FFFF0000"/>
        <rFont val="HGP教科書体"/>
        <family val="1"/>
        <charset val="128"/>
      </rPr>
      <t>人数が小数の場合</t>
    </r>
    <r>
      <rPr>
        <b/>
        <sz val="11"/>
        <color theme="1"/>
        <rFont val="HGP教科書体"/>
        <family val="1"/>
        <charset val="128"/>
      </rPr>
      <t>は，「ふりがな」もしくは
　　「氏名」の欄に</t>
    </r>
    <r>
      <rPr>
        <b/>
        <sz val="11"/>
        <color rgb="FFFF0000"/>
        <rFont val="HGP教科書体"/>
        <family val="1"/>
        <charset val="128"/>
      </rPr>
      <t>未入力</t>
    </r>
    <r>
      <rPr>
        <b/>
        <sz val="11"/>
        <color theme="1"/>
        <rFont val="HGP教科書体"/>
        <family val="1"/>
        <charset val="128"/>
      </rPr>
      <t>があります。</t>
    </r>
    <rPh sb="2" eb="4">
      <t>ニンズウ</t>
    </rPh>
    <rPh sb="5" eb="7">
      <t>ショウスウ</t>
    </rPh>
    <rPh sb="8" eb="10">
      <t>バアイ</t>
    </rPh>
    <rPh sb="26" eb="28">
      <t>シメイ</t>
    </rPh>
    <rPh sb="30" eb="31">
      <t>ラン</t>
    </rPh>
    <rPh sb="32" eb="35">
      <t>ミニュウリョク</t>
    </rPh>
    <phoneticPr fontId="1"/>
  </si>
  <si>
    <r>
      <t xml:space="preserve">
●入力は</t>
    </r>
    <r>
      <rPr>
        <b/>
        <u/>
        <sz val="16"/>
        <color rgb="FFFF0000"/>
        <rFont val="HGP教科書体"/>
        <family val="1"/>
        <charset val="128"/>
      </rPr>
      <t>「白抜きの部分」のみ</t>
    </r>
    <r>
      <rPr>
        <b/>
        <sz val="16"/>
        <color theme="1"/>
        <rFont val="HGP教科書体"/>
        <family val="1"/>
        <charset val="128"/>
      </rPr>
      <t xml:space="preserve">, 
   </t>
    </r>
    <r>
      <rPr>
        <sz val="16"/>
        <color theme="1"/>
        <rFont val="HGP教科書体"/>
        <family val="1"/>
        <charset val="128"/>
      </rPr>
      <t>データの入力をお願いします。
●　「ふりがな」「氏名」ともに，</t>
    </r>
    <r>
      <rPr>
        <b/>
        <sz val="16"/>
        <color rgb="FFFF0000"/>
        <rFont val="HGP教科書体"/>
        <family val="1"/>
        <charset val="128"/>
      </rPr>
      <t>苗字と
   名前の間に</t>
    </r>
    <r>
      <rPr>
        <b/>
        <u/>
        <sz val="16"/>
        <color rgb="FFFF0000"/>
        <rFont val="HGP教科書体"/>
        <family val="1"/>
        <charset val="128"/>
      </rPr>
      <t>スペース（全角）</t>
    </r>
    <r>
      <rPr>
        <sz val="16"/>
        <color theme="1"/>
        <rFont val="HGP教科書体"/>
        <family val="1"/>
        <charset val="128"/>
      </rPr>
      <t>を空
   けてください。
●データ入力後，</t>
    </r>
    <r>
      <rPr>
        <b/>
        <sz val="16"/>
        <color rgb="FFFF0000"/>
        <rFont val="HGP教科書体"/>
        <family val="1"/>
        <charset val="128"/>
      </rPr>
      <t>「データ」</t>
    </r>
    <r>
      <rPr>
        <sz val="16"/>
        <color theme="1"/>
        <rFont val="HGP教科書体"/>
        <family val="1"/>
        <charset val="128"/>
      </rPr>
      <t>のシート
   の各クラスの参加人数・参加料を
  ご確認ください。</t>
    </r>
    <phoneticPr fontId="1"/>
  </si>
  <si>
    <t>　←　上の「所属名」が「その他の学校・クラブ」の場合のみ，直接入力してください。</t>
    <rPh sb="3" eb="4">
      <t>ウエ</t>
    </rPh>
    <rPh sb="6" eb="8">
      <t>ショゾク</t>
    </rPh>
    <rPh sb="8" eb="9">
      <t>メイ</t>
    </rPh>
    <rPh sb="14" eb="15">
      <t>タ</t>
    </rPh>
    <rPh sb="16" eb="18">
      <t>ガッコウ</t>
    </rPh>
    <rPh sb="24" eb="26">
      <t>バアイ</t>
    </rPh>
    <rPh sb="29" eb="31">
      <t>チョクセツ</t>
    </rPh>
    <rPh sb="31" eb="33">
      <t>ニュウリョク</t>
    </rPh>
    <phoneticPr fontId="1"/>
  </si>
  <si>
    <t>　←　「所属欄」が「その他の学校・クラブ」の場合のみ，直接入力してください。</t>
    <rPh sb="4" eb="6">
      <t>ショゾク</t>
    </rPh>
    <rPh sb="6" eb="7">
      <t>ラン</t>
    </rPh>
    <rPh sb="12" eb="13">
      <t>タ</t>
    </rPh>
    <rPh sb="14" eb="16">
      <t>ガッコウ</t>
    </rPh>
    <rPh sb="22" eb="24">
      <t>バアイ</t>
    </rPh>
    <rPh sb="27" eb="29">
      <t>チョクセツ</t>
    </rPh>
    <rPh sb="29" eb="31">
      <t>ニュウリョク</t>
    </rPh>
    <phoneticPr fontId="1"/>
  </si>
  <si>
    <r>
      <t>ファイル名は，「</t>
    </r>
    <r>
      <rPr>
        <b/>
        <sz val="16"/>
        <color rgb="FFFF0000"/>
        <rFont val="UD デジタル 教科書体 NK-R"/>
        <family val="1"/>
        <charset val="128"/>
      </rPr>
      <t>芳田</t>
    </r>
    <r>
      <rPr>
        <b/>
        <sz val="16"/>
        <color indexed="10"/>
        <rFont val="UD デジタル 教科書体 NK-R"/>
        <family val="1"/>
        <charset val="128"/>
      </rPr>
      <t>中＿県シングルス大会25</t>
    </r>
    <r>
      <rPr>
        <b/>
        <sz val="16"/>
        <rFont val="UD デジタル 教科書体 NK-R"/>
        <family val="1"/>
        <charset val="128"/>
      </rPr>
      <t>」</t>
    </r>
    <rPh sb="4" eb="5">
      <t>メイ</t>
    </rPh>
    <rPh sb="8" eb="10">
      <t>ヨシダ</t>
    </rPh>
    <rPh sb="10" eb="11">
      <t>ナカ</t>
    </rPh>
    <rPh sb="12" eb="13">
      <t>ケン</t>
    </rPh>
    <rPh sb="18" eb="20">
      <t>タイカイ</t>
    </rPh>
    <phoneticPr fontId="1"/>
  </si>
  <si>
    <r>
      <t>①　ファイル「</t>
    </r>
    <r>
      <rPr>
        <sz val="16"/>
        <color rgb="FFFF0000"/>
        <rFont val="UD デジタル 教科書体 NK-R"/>
        <family val="1"/>
        <charset val="128"/>
      </rPr>
      <t>○○○</t>
    </r>
    <r>
      <rPr>
        <sz val="16"/>
        <rFont val="UD デジタル 教科書体 NK-R"/>
        <family val="1"/>
        <charset val="128"/>
      </rPr>
      <t>＿県シングルス大会25」に必要事項を入力し、
　下記のように名前をつけかえて，県中体連ＨＰのお問い合わせから
　添付ファイルで，データファイルを送信してください。</t>
    </r>
    <rPh sb="11" eb="12">
      <t>ケン</t>
    </rPh>
    <rPh sb="17" eb="19">
      <t>タイカイ</t>
    </rPh>
    <rPh sb="23" eb="25">
      <t>ヒツヨウ</t>
    </rPh>
    <rPh sb="25" eb="27">
      <t>ジコウ</t>
    </rPh>
    <rPh sb="28" eb="30">
      <t>ニュウリョク</t>
    </rPh>
    <rPh sb="34" eb="36">
      <t>カキ</t>
    </rPh>
    <rPh sb="40" eb="42">
      <t>ナマエ</t>
    </rPh>
    <rPh sb="49" eb="50">
      <t>ケン</t>
    </rPh>
    <rPh sb="50" eb="53">
      <t>チュウタイレン</t>
    </rPh>
    <rPh sb="57" eb="58">
      <t>ト</t>
    </rPh>
    <rPh sb="59" eb="60">
      <t>ア</t>
    </rPh>
    <rPh sb="66" eb="68">
      <t>テンプ</t>
    </rPh>
    <rPh sb="82" eb="84">
      <t>ソウシン</t>
    </rPh>
    <phoneticPr fontId="1"/>
  </si>
  <si>
    <t>ファイル名 ：芳田中＿県シングルス大会25</t>
    <rPh sb="4" eb="5">
      <t>メイ</t>
    </rPh>
    <rPh sb="7" eb="9">
      <t>ヨシダ</t>
    </rPh>
    <rPh sb="9" eb="10">
      <t>ナカ</t>
    </rPh>
    <rPh sb="10" eb="11">
      <t>オナカ</t>
    </rPh>
    <rPh sb="11" eb="12">
      <t>ケン</t>
    </rPh>
    <rPh sb="17" eb="19">
      <t>タイカイ</t>
    </rPh>
    <phoneticPr fontId="1"/>
  </si>
  <si>
    <t>送信後，自動返信メールが送られますので，自動返信メールの着信確認をお願いします。(Googlemailから送った際には返信がありません。）
（返信メールがない場合は，正しく送信できていないと思われます。）</t>
    <rPh sb="0" eb="3">
      <t>ソウシンゴ</t>
    </rPh>
    <rPh sb="4" eb="6">
      <t>ジドウ</t>
    </rPh>
    <rPh sb="6" eb="8">
      <t>ヘンシン</t>
    </rPh>
    <rPh sb="12" eb="13">
      <t>オク</t>
    </rPh>
    <rPh sb="20" eb="22">
      <t>ジドウ</t>
    </rPh>
    <rPh sb="22" eb="24">
      <t>ヘンシン</t>
    </rPh>
    <rPh sb="28" eb="30">
      <t>チャクシン</t>
    </rPh>
    <rPh sb="30" eb="32">
      <t>カクニン</t>
    </rPh>
    <rPh sb="34" eb="35">
      <t>ネガ</t>
    </rPh>
    <rPh sb="53" eb="54">
      <t>オク</t>
    </rPh>
    <rPh sb="56" eb="57">
      <t>サイ</t>
    </rPh>
    <rPh sb="59" eb="61">
      <t>ヘンシン</t>
    </rPh>
    <rPh sb="71" eb="73">
      <t>ヘンシン</t>
    </rPh>
    <rPh sb="79" eb="81">
      <t>バアイ</t>
    </rPh>
    <rPh sb="83" eb="84">
      <t>タダ</t>
    </rPh>
    <rPh sb="86" eb="88">
      <t>ソウシン</t>
    </rPh>
    <rPh sb="95" eb="96">
      <t>オモ</t>
    </rPh>
    <phoneticPr fontId="1"/>
  </si>
  <si>
    <t>岡山大学附属学校園</t>
    <rPh sb="4" eb="6">
      <t>フゾク</t>
    </rPh>
    <rPh sb="6" eb="9">
      <t>ガッコウエン</t>
    </rPh>
    <phoneticPr fontId="1"/>
  </si>
  <si>
    <t>2025年度　岡山県中学生バドミントン・シングルス大会
参加申込書</t>
    <rPh sb="4" eb="6">
      <t>ネンド</t>
    </rPh>
    <rPh sb="7" eb="10">
      <t>オカヤマケン</t>
    </rPh>
    <rPh sb="10" eb="13">
      <t>チュウガクセイ</t>
    </rPh>
    <rPh sb="25" eb="27">
      <t>タイカイ</t>
    </rPh>
    <rPh sb="28" eb="30">
      <t>サンカ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</si>
</sst>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円&quot;"/>
    <numFmt numFmtId="177" formatCode="General&quot;人&quot;"/>
    <numFmt numFmtId="178" formatCode="&quot;＝    &quot;General&quot;  円&quot;"/>
    <numFmt numFmtId="179" formatCode="&quot;¥&quot;#,##0_);\(&quot;¥&quot;#,##0\)"/>
  </numFmts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theme="1"/>
      <name val="UD デジタル 教科書体 NP-R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name val="HGP教科書体"/>
      <family val="1"/>
      <charset val="128"/>
    </font>
    <font>
      <sz val="14"/>
      <name val="HGP教科書体"/>
      <family val="1"/>
      <charset val="128"/>
    </font>
    <font>
      <sz val="10"/>
      <name val="HGP教科書体"/>
      <family val="1"/>
      <charset val="128"/>
    </font>
    <font>
      <sz val="20"/>
      <name val="HGP教科書体"/>
      <family val="1"/>
      <charset val="128"/>
    </font>
    <font>
      <sz val="16"/>
      <name val="HGP教科書体"/>
      <family val="1"/>
      <charset val="128"/>
    </font>
    <font>
      <sz val="12"/>
      <name val="HGP教科書体"/>
      <family val="1"/>
      <charset val="128"/>
    </font>
    <font>
      <b/>
      <sz val="10"/>
      <name val="HGP教科書体"/>
      <family val="1"/>
      <charset val="128"/>
    </font>
    <font>
      <b/>
      <sz val="20"/>
      <name val="HGP教科書体"/>
      <family val="1"/>
      <charset val="128"/>
    </font>
    <font>
      <b/>
      <sz val="11"/>
      <name val="HGP教科書体"/>
      <family val="1"/>
      <charset val="128"/>
    </font>
    <font>
      <sz val="26"/>
      <color indexed="10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sz val="22"/>
      <color indexed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b/>
      <sz val="16"/>
      <color indexed="10"/>
      <name val="UD デジタル 教科書体 NK-R"/>
      <family val="1"/>
      <charset val="128"/>
    </font>
    <font>
      <b/>
      <sz val="16"/>
      <color rgb="FFFF0000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u/>
      <sz val="20"/>
      <name val="UD デジタル 教科書体 NK-R"/>
      <family val="1"/>
      <charset val="128"/>
    </font>
    <font>
      <sz val="16"/>
      <color indexed="12"/>
      <name val="UD デジタル 教科書体 NK-R"/>
      <family val="1"/>
      <charset val="128"/>
    </font>
    <font>
      <b/>
      <sz val="24"/>
      <name val="HGP教科書体"/>
      <family val="1"/>
      <charset val="128"/>
    </font>
    <font>
      <b/>
      <sz val="16"/>
      <name val="HGP教科書体"/>
      <family val="1"/>
      <charset val="128"/>
    </font>
    <font>
      <sz val="16"/>
      <color rgb="FFFF0000"/>
      <name val="UD デジタル 教科書体 NK-R"/>
      <family val="1"/>
      <charset val="128"/>
    </font>
    <font>
      <b/>
      <sz val="12"/>
      <color rgb="FFFF0000"/>
      <name val="HGP教科書体"/>
      <family val="1"/>
      <charset val="128"/>
    </font>
    <font>
      <b/>
      <sz val="12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b/>
      <sz val="11"/>
      <color rgb="FFFF0000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b/>
      <sz val="20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b/>
      <u/>
      <sz val="16"/>
      <color rgb="FFFF0000"/>
      <name val="HGP教科書体"/>
      <family val="1"/>
      <charset val="128"/>
    </font>
    <font>
      <b/>
      <u/>
      <sz val="20"/>
      <color rgb="FFFF0000"/>
      <name val="HGP教科書体"/>
      <family val="1"/>
      <charset val="128"/>
    </font>
    <font>
      <b/>
      <sz val="16"/>
      <color rgb="FFFF0000"/>
      <name val="HGP教科書体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4FE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EFDA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D2FCF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5" fillId="0" borderId="0" xfId="0" applyFont="1" applyAlignment="1">
      <alignment vertical="center"/>
    </xf>
    <xf numFmtId="0" fontId="8" fillId="5" borderId="3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9" fillId="5" borderId="38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4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vertical="top" wrapText="1"/>
    </xf>
    <xf numFmtId="0" fontId="9" fillId="6" borderId="14" xfId="0" applyFont="1" applyFill="1" applyBorder="1" applyAlignment="1">
      <alignment vertical="top" wrapText="1"/>
    </xf>
    <xf numFmtId="0" fontId="5" fillId="0" borderId="4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5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11" fillId="2" borderId="0" xfId="0" applyFont="1" applyFill="1"/>
    <xf numFmtId="0" fontId="10" fillId="2" borderId="0" xfId="0" applyFont="1" applyFill="1"/>
    <xf numFmtId="0" fontId="2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4" fillId="2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0" fontId="25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horizontal="center" vertical="top"/>
    </xf>
    <xf numFmtId="0" fontId="29" fillId="2" borderId="0" xfId="0" applyFont="1" applyFill="1" applyAlignment="1">
      <alignment vertical="top"/>
    </xf>
    <xf numFmtId="0" fontId="25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5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179" fontId="10" fillId="2" borderId="52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179" fontId="10" fillId="2" borderId="54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9" fontId="10" fillId="2" borderId="5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33" fillId="9" borderId="0" xfId="0" applyFont="1" applyFill="1"/>
    <xf numFmtId="0" fontId="33" fillId="3" borderId="0" xfId="0" applyFont="1" applyFill="1" applyAlignment="1">
      <alignment vertical="center"/>
    </xf>
    <xf numFmtId="0" fontId="39" fillId="3" borderId="0" xfId="0" applyFont="1" applyFill="1"/>
    <xf numFmtId="0" fontId="33" fillId="0" borderId="0" xfId="0" applyFont="1"/>
    <xf numFmtId="0" fontId="12" fillId="9" borderId="0" xfId="0" applyFont="1" applyFill="1"/>
    <xf numFmtId="0" fontId="12" fillId="3" borderId="0" xfId="0" applyFont="1" applyFill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12" fillId="3" borderId="9" xfId="0" applyFont="1" applyFill="1" applyBorder="1"/>
    <xf numFmtId="0" fontId="40" fillId="3" borderId="0" xfId="0" applyFont="1" applyFill="1"/>
    <xf numFmtId="0" fontId="12" fillId="0" borderId="0" xfId="0" applyFont="1"/>
    <xf numFmtId="0" fontId="1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2" fillId="3" borderId="0" xfId="0" applyFont="1" applyFill="1"/>
    <xf numFmtId="0" fontId="41" fillId="3" borderId="0" xfId="0" applyFont="1" applyFill="1"/>
    <xf numFmtId="0" fontId="12" fillId="3" borderId="10" xfId="0" applyFont="1" applyFill="1" applyBorder="1" applyAlignment="1">
      <alignment horizontal="center" vertical="center"/>
    </xf>
    <xf numFmtId="176" fontId="12" fillId="3" borderId="11" xfId="0" applyNumberFormat="1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horizontal="center" vertical="center"/>
    </xf>
    <xf numFmtId="177" fontId="20" fillId="3" borderId="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176" fontId="12" fillId="3" borderId="0" xfId="0" applyNumberFormat="1" applyFont="1" applyFill="1" applyAlignment="1">
      <alignment horizontal="right" vertical="center"/>
    </xf>
    <xf numFmtId="177" fontId="12" fillId="3" borderId="0" xfId="0" applyNumberFormat="1" applyFont="1" applyFill="1" applyAlignment="1">
      <alignment horizontal="center" vertical="center"/>
    </xf>
    <xf numFmtId="178" fontId="12" fillId="3" borderId="0" xfId="0" applyNumberFormat="1" applyFont="1" applyFill="1" applyAlignment="1">
      <alignment horizontal="center" vertical="center"/>
    </xf>
    <xf numFmtId="0" fontId="14" fillId="3" borderId="0" xfId="0" applyFont="1" applyFill="1"/>
    <xf numFmtId="0" fontId="15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177" fontId="18" fillId="3" borderId="31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vertical="top" wrapText="1"/>
    </xf>
    <xf numFmtId="0" fontId="17" fillId="3" borderId="1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41" fillId="0" borderId="0" xfId="0" applyFont="1"/>
    <xf numFmtId="0" fontId="12" fillId="9" borderId="9" xfId="0" applyFont="1" applyFill="1" applyBorder="1"/>
    <xf numFmtId="0" fontId="12" fillId="9" borderId="0" xfId="0" applyFont="1" applyFill="1" applyAlignment="1">
      <alignment vertical="center"/>
    </xf>
    <xf numFmtId="0" fontId="16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top" wrapText="1"/>
    </xf>
    <xf numFmtId="0" fontId="30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vertical="top" wrapText="1"/>
    </xf>
    <xf numFmtId="0" fontId="9" fillId="0" borderId="36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left" vertical="center" wrapText="1"/>
    </xf>
    <xf numFmtId="0" fontId="42" fillId="3" borderId="0" xfId="0" applyFont="1" applyFill="1" applyAlignment="1">
      <alignment horizontal="left" vertical="top" wrapText="1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32" fillId="3" borderId="0" xfId="0" applyFont="1" applyFill="1" applyAlignment="1">
      <alignment horizontal="center" vertical="center"/>
    </xf>
    <xf numFmtId="0" fontId="36" fillId="3" borderId="26" xfId="0" applyFont="1" applyFill="1" applyBorder="1" applyAlignment="1">
      <alignment horizontal="center" vertical="center"/>
    </xf>
    <xf numFmtId="0" fontId="36" fillId="3" borderId="27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44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 vertical="center" wrapText="1"/>
    </xf>
    <xf numFmtId="0" fontId="33" fillId="3" borderId="0" xfId="0" applyFont="1" applyFill="1"/>
    <xf numFmtId="0" fontId="12" fillId="3" borderId="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178" fontId="12" fillId="3" borderId="25" xfId="0" applyNumberFormat="1" applyFont="1" applyFill="1" applyBorder="1" applyAlignment="1">
      <alignment horizontal="center" vertical="center"/>
    </xf>
    <xf numFmtId="178" fontId="12" fillId="3" borderId="16" xfId="0" applyNumberFormat="1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49" fontId="12" fillId="3" borderId="3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FFFCC"/>
        </patternFill>
      </fill>
    </dxf>
    <dxf>
      <fill>
        <patternFill>
          <bgColor theme="9" tint="0.39994506668294322"/>
        </patternFill>
      </fill>
    </dxf>
    <dxf>
      <fill>
        <patternFill>
          <bgColor rgb="FFBAFF97"/>
        </patternFill>
      </fill>
    </dxf>
    <dxf>
      <fill>
        <patternFill>
          <bgColor theme="5" tint="0.79998168889431442"/>
        </patternFill>
      </fill>
    </dxf>
    <dxf>
      <fill>
        <patternFill>
          <bgColor rgb="FFC3E3EB"/>
        </patternFill>
      </fill>
    </dxf>
    <dxf>
      <fill>
        <patternFill>
          <bgColor rgb="FFFFD5FF"/>
        </patternFill>
      </fill>
    </dxf>
    <dxf>
      <fill>
        <patternFill>
          <bgColor rgb="FFFFFFCC"/>
        </patternFill>
      </fill>
    </dxf>
    <dxf>
      <fill>
        <patternFill>
          <bgColor theme="9" tint="0.39994506668294322"/>
        </patternFill>
      </fill>
    </dxf>
    <dxf>
      <fill>
        <patternFill>
          <bgColor rgb="FFBEFDA5"/>
        </patternFill>
      </fill>
    </dxf>
    <dxf>
      <fill>
        <patternFill>
          <bgColor theme="5" tint="0.79998168889431442"/>
        </patternFill>
      </fill>
    </dxf>
    <dxf>
      <fill>
        <patternFill>
          <bgColor rgb="FFD2FCFE"/>
        </patternFill>
      </fill>
    </dxf>
    <dxf>
      <fill>
        <patternFill>
          <bgColor rgb="FFFFD9FF"/>
        </patternFill>
      </fill>
    </dxf>
  </dxfs>
  <tableStyles count="0" defaultTableStyle="TableStyleMedium9" defaultPivotStyle="PivotStyleLight16"/>
  <colors>
    <mruColors>
      <color rgb="FFFFD9FF"/>
      <color rgb="FFD2FCFE"/>
      <color rgb="FFBEFDA5"/>
      <color rgb="FFFFFFCC"/>
      <color rgb="FFFFD5FF"/>
      <color rgb="FFC3E3EB"/>
      <color rgb="FFBAFF97"/>
      <color rgb="FFFAF8B8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42"/>
  <sheetViews>
    <sheetView tabSelected="1" zoomScale="75" zoomScaleNormal="75" workbookViewId="0">
      <selection activeCell="E1" sqref="E1"/>
    </sheetView>
  </sheetViews>
  <sheetFormatPr defaultColWidth="9" defaultRowHeight="14.5" x14ac:dyDescent="0.35"/>
  <cols>
    <col min="1" max="12" width="7.7265625" style="32" customWidth="1"/>
    <col min="13" max="13" width="8.6328125" style="32" customWidth="1"/>
    <col min="14" max="16384" width="9" style="32"/>
  </cols>
  <sheetData>
    <row r="1" spans="1:15" ht="15" thickBot="1" x14ac:dyDescent="0.4"/>
    <row r="2" spans="1:15" ht="54" customHeight="1" thickTop="1" thickBot="1" x14ac:dyDescent="0.45">
      <c r="A2" s="33"/>
      <c r="B2" s="125" t="s">
        <v>12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</row>
    <row r="3" spans="1:15" ht="24" customHeight="1" thickTop="1" x14ac:dyDescent="0.4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5" s="35" customFormat="1" ht="28.5" x14ac:dyDescent="0.2">
      <c r="B4" s="36" t="s">
        <v>285</v>
      </c>
      <c r="C4" s="37"/>
      <c r="D4" s="37"/>
      <c r="E4" s="37"/>
      <c r="F4" s="37"/>
      <c r="G4" s="37"/>
      <c r="H4" s="37"/>
    </row>
    <row r="5" spans="1:15" s="35" customFormat="1" ht="12.75" customHeight="1" x14ac:dyDescent="0.2">
      <c r="B5" s="37"/>
      <c r="C5" s="37"/>
      <c r="D5" s="37"/>
      <c r="E5" s="37"/>
      <c r="F5" s="37"/>
      <c r="G5" s="37"/>
      <c r="H5" s="37"/>
    </row>
    <row r="6" spans="1:15" s="38" customFormat="1" ht="33.75" customHeight="1" x14ac:dyDescent="0.2">
      <c r="C6" s="38" t="s">
        <v>259</v>
      </c>
    </row>
    <row r="7" spans="1:15" s="38" customFormat="1" ht="63.5" customHeight="1" x14ac:dyDescent="0.2">
      <c r="C7" s="128" t="s">
        <v>297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5" s="35" customFormat="1" ht="29" customHeight="1" x14ac:dyDescent="0.2">
      <c r="B8" s="37"/>
      <c r="C8" s="37"/>
      <c r="D8" s="37"/>
      <c r="E8" s="37"/>
      <c r="F8" s="37"/>
      <c r="G8" s="37"/>
      <c r="H8" s="37"/>
      <c r="L8" s="40"/>
    </row>
    <row r="9" spans="1:15" s="35" customFormat="1" ht="22.5" customHeight="1" x14ac:dyDescent="0.2">
      <c r="B9" s="36" t="s">
        <v>44</v>
      </c>
      <c r="C9" s="37"/>
      <c r="D9" s="37"/>
      <c r="E9" s="37"/>
      <c r="F9" s="37"/>
      <c r="G9" s="37"/>
      <c r="H9" s="37"/>
    </row>
    <row r="10" spans="1:15" s="35" customFormat="1" ht="12.75" customHeight="1" x14ac:dyDescent="0.2">
      <c r="B10" s="37"/>
      <c r="C10" s="37"/>
      <c r="D10" s="37"/>
      <c r="E10" s="37"/>
      <c r="F10" s="37"/>
      <c r="G10" s="37"/>
      <c r="H10" s="37"/>
    </row>
    <row r="11" spans="1:15" s="38" customFormat="1" ht="22.5" customHeight="1" x14ac:dyDescent="0.2">
      <c r="B11" s="38" t="s">
        <v>43</v>
      </c>
    </row>
    <row r="12" spans="1:15" s="38" customFormat="1" ht="33.75" customHeight="1" x14ac:dyDescent="0.2">
      <c r="C12" s="38" t="s">
        <v>286</v>
      </c>
    </row>
    <row r="13" spans="1:15" s="38" customFormat="1" ht="33.75" customHeight="1" x14ac:dyDescent="0.2">
      <c r="C13" s="38" t="s">
        <v>287</v>
      </c>
    </row>
    <row r="14" spans="1:15" s="38" customFormat="1" ht="33.75" customHeight="1" x14ac:dyDescent="0.2">
      <c r="C14" s="38" t="s">
        <v>261</v>
      </c>
    </row>
    <row r="15" spans="1:15" s="38" customFormat="1" ht="33.75" customHeight="1" x14ac:dyDescent="0.2">
      <c r="C15" s="38" t="s">
        <v>262</v>
      </c>
    </row>
    <row r="16" spans="1:15" s="35" customFormat="1" ht="29" customHeight="1" x14ac:dyDescent="0.2">
      <c r="B16" s="37"/>
      <c r="C16" s="37"/>
      <c r="D16" s="37"/>
      <c r="E16" s="37"/>
      <c r="F16" s="37"/>
      <c r="G16" s="37"/>
      <c r="H16" s="37"/>
      <c r="L16" s="40"/>
    </row>
    <row r="17" spans="2:16" s="35" customFormat="1" ht="29.25" customHeight="1" x14ac:dyDescent="0.2">
      <c r="B17" s="36" t="s">
        <v>45</v>
      </c>
      <c r="C17" s="37"/>
      <c r="D17" s="37"/>
      <c r="E17" s="37"/>
      <c r="F17" s="37"/>
      <c r="G17" s="37"/>
      <c r="H17" s="37"/>
    </row>
    <row r="18" spans="2:16" s="38" customFormat="1" ht="12.75" customHeight="1" x14ac:dyDescent="0.2"/>
    <row r="19" spans="2:16" s="38" customFormat="1" ht="57" customHeight="1" x14ac:dyDescent="0.2">
      <c r="C19" s="128" t="s">
        <v>296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</row>
    <row r="20" spans="2:16" s="38" customFormat="1" ht="29.25" customHeight="1" x14ac:dyDescent="0.2">
      <c r="C20" s="38" t="s">
        <v>48</v>
      </c>
    </row>
    <row r="21" spans="2:16" s="38" customFormat="1" ht="29.25" customHeight="1" x14ac:dyDescent="0.2">
      <c r="D21" s="41" t="s">
        <v>303</v>
      </c>
    </row>
    <row r="22" spans="2:16" s="38" customFormat="1" ht="29" customHeight="1" x14ac:dyDescent="0.2">
      <c r="L22" s="42"/>
    </row>
    <row r="23" spans="2:16" s="35" customFormat="1" ht="32" customHeight="1" x14ac:dyDescent="0.2">
      <c r="B23" s="36" t="s">
        <v>46</v>
      </c>
      <c r="C23" s="37"/>
      <c r="D23" s="37"/>
      <c r="E23" s="37"/>
      <c r="F23" s="37"/>
      <c r="G23" s="37"/>
      <c r="H23" s="37"/>
    </row>
    <row r="24" spans="2:16" s="35" customFormat="1" ht="12.75" customHeight="1" x14ac:dyDescent="0.2">
      <c r="B24" s="37"/>
      <c r="C24" s="37"/>
      <c r="D24" s="37"/>
      <c r="E24" s="37"/>
      <c r="F24" s="37"/>
      <c r="G24" s="37"/>
      <c r="H24" s="37"/>
    </row>
    <row r="25" spans="2:16" s="38" customFormat="1" ht="54" customHeight="1" x14ac:dyDescent="0.2">
      <c r="C25" s="128" t="s">
        <v>304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26" spans="2:16" s="38" customFormat="1" ht="32.25" customHeight="1" x14ac:dyDescent="0.2"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</row>
    <row r="27" spans="2:16" s="38" customFormat="1" ht="36" customHeight="1" x14ac:dyDescent="0.2">
      <c r="C27" s="39"/>
      <c r="D27" s="129" t="s">
        <v>37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</row>
    <row r="28" spans="2:16" s="38" customFormat="1" ht="32.25" customHeight="1" x14ac:dyDescent="0.2">
      <c r="E28" s="128" t="s">
        <v>38</v>
      </c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2:16" s="38" customFormat="1" ht="20.25" customHeight="1" x14ac:dyDescent="0.2">
      <c r="E29" s="39"/>
      <c r="F29" s="128" t="s">
        <v>49</v>
      </c>
      <c r="G29" s="128"/>
      <c r="H29" s="128"/>
      <c r="I29" s="128"/>
      <c r="J29" s="128"/>
      <c r="K29" s="39"/>
      <c r="L29" s="39"/>
      <c r="M29" s="39"/>
      <c r="N29" s="39"/>
      <c r="O29" s="39"/>
      <c r="P29" s="39"/>
    </row>
    <row r="30" spans="2:16" s="38" customFormat="1" ht="37" customHeight="1" x14ac:dyDescent="0.2">
      <c r="E30" s="39"/>
      <c r="F30" s="39"/>
      <c r="G30" s="128" t="s">
        <v>50</v>
      </c>
      <c r="H30" s="128"/>
      <c r="I30" s="128"/>
      <c r="J30" s="128"/>
      <c r="K30" s="128"/>
      <c r="L30" s="128"/>
      <c r="M30" s="128"/>
      <c r="N30" s="128"/>
      <c r="O30" s="39"/>
      <c r="P30" s="39"/>
    </row>
    <row r="31" spans="2:16" s="38" customFormat="1" ht="32.25" customHeight="1" x14ac:dyDescent="0.2">
      <c r="E31" s="128" t="s">
        <v>39</v>
      </c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</row>
    <row r="32" spans="2:16" s="38" customFormat="1" ht="24" customHeight="1" x14ac:dyDescent="0.2">
      <c r="E32" s="39"/>
      <c r="F32" s="130" t="s">
        <v>40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2:16" s="38" customFormat="1" ht="20.25" customHeight="1" x14ac:dyDescent="0.2">
      <c r="E33" s="39"/>
      <c r="F33" s="128" t="s">
        <v>49</v>
      </c>
      <c r="G33" s="128"/>
      <c r="H33" s="128"/>
      <c r="I33" s="128"/>
      <c r="J33" s="128"/>
      <c r="K33" s="39"/>
      <c r="L33" s="39"/>
      <c r="M33" s="39"/>
      <c r="N33" s="39"/>
      <c r="O33" s="39"/>
      <c r="P33" s="39"/>
    </row>
    <row r="34" spans="2:16" s="38" customFormat="1" ht="38.5" customHeight="1" x14ac:dyDescent="0.2">
      <c r="E34" s="39"/>
      <c r="F34" s="39"/>
      <c r="G34" s="128" t="s">
        <v>305</v>
      </c>
      <c r="H34" s="128"/>
      <c r="I34" s="128"/>
      <c r="J34" s="128"/>
      <c r="K34" s="128"/>
      <c r="L34" s="128"/>
      <c r="M34" s="128"/>
      <c r="N34" s="128"/>
      <c r="O34" s="39"/>
      <c r="P34" s="39"/>
    </row>
    <row r="35" spans="2:16" s="38" customFormat="1" ht="47.25" customHeight="1" x14ac:dyDescent="0.2">
      <c r="E35" s="39"/>
      <c r="F35" s="130" t="s">
        <v>42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2:16" s="38" customFormat="1" ht="41.25" customHeight="1" x14ac:dyDescent="0.2">
      <c r="F36" s="131" t="s">
        <v>306</v>
      </c>
      <c r="G36" s="131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2:16" s="35" customFormat="1" ht="29" customHeight="1" x14ac:dyDescent="0.2">
      <c r="B37" s="37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s="35" customFormat="1" ht="25.5" customHeight="1" x14ac:dyDescent="0.2">
      <c r="B38" s="36" t="s">
        <v>47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2:16" s="35" customFormat="1" ht="13.5" customHeight="1" x14ac:dyDescent="0.2">
      <c r="B39" s="37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spans="2:16" s="35" customFormat="1" ht="26.25" customHeight="1" x14ac:dyDescent="0.2"/>
    <row r="41" spans="2:16" ht="26.25" customHeight="1" x14ac:dyDescent="0.35"/>
    <row r="42" spans="2:16" ht="26.25" customHeight="1" x14ac:dyDescent="0.35"/>
  </sheetData>
  <sheetProtection sheet="1" objects="1" scenarios="1"/>
  <mergeCells count="14">
    <mergeCell ref="F35:P35"/>
    <mergeCell ref="F36:P36"/>
    <mergeCell ref="F32:P32"/>
    <mergeCell ref="G34:N34"/>
    <mergeCell ref="F29:J29"/>
    <mergeCell ref="F33:J33"/>
    <mergeCell ref="G30:N30"/>
    <mergeCell ref="E31:P31"/>
    <mergeCell ref="B2:O2"/>
    <mergeCell ref="C19:O19"/>
    <mergeCell ref="C25:O26"/>
    <mergeCell ref="D27:N27"/>
    <mergeCell ref="E28:P28"/>
    <mergeCell ref="C7:O7"/>
  </mergeCells>
  <phoneticPr fontId="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568B-19A5-4C87-96B7-58D13F940E49}">
  <sheetPr>
    <tabColor rgb="FFC3E3EB"/>
  </sheetPr>
  <dimension ref="A1:D150"/>
  <sheetViews>
    <sheetView view="pageBreakPreview" topLeftCell="A21" zoomScaleNormal="100" zoomScaleSheetLayoutView="100" workbookViewId="0">
      <selection activeCell="D31" sqref="D31"/>
    </sheetView>
  </sheetViews>
  <sheetFormatPr defaultColWidth="6.54296875" defaultRowHeight="22.5" customHeight="1" x14ac:dyDescent="0.2"/>
  <cols>
    <col min="1" max="1" width="10.1796875" style="3" customWidth="1"/>
    <col min="2" max="2" width="11.90625" style="4" customWidth="1"/>
    <col min="3" max="3" width="35.36328125" style="4" bestFit="1" customWidth="1"/>
    <col min="4" max="4" width="16.90625" style="12" bestFit="1" customWidth="1"/>
    <col min="5" max="16384" width="6.54296875" style="1"/>
  </cols>
  <sheetData>
    <row r="1" spans="1:4" ht="22.5" customHeight="1" thickBot="1" x14ac:dyDescent="0.25">
      <c r="A1" s="134" t="s">
        <v>51</v>
      </c>
      <c r="B1" s="134"/>
      <c r="C1" s="134"/>
      <c r="D1" s="134"/>
    </row>
    <row r="2" spans="1:4" ht="22.5" customHeight="1" thickBot="1" x14ac:dyDescent="0.25">
      <c r="A2" s="14" t="s">
        <v>52</v>
      </c>
      <c r="B2" s="124" t="s">
        <v>53</v>
      </c>
      <c r="C2" s="9" t="s">
        <v>54</v>
      </c>
      <c r="D2" s="20" t="s">
        <v>108</v>
      </c>
    </row>
    <row r="3" spans="1:4" ht="22.5" customHeight="1" x14ac:dyDescent="0.2">
      <c r="A3" s="15" t="s">
        <v>55</v>
      </c>
      <c r="B3" s="21">
        <v>100</v>
      </c>
      <c r="C3" s="5" t="s">
        <v>56</v>
      </c>
      <c r="D3" s="25" t="s">
        <v>109</v>
      </c>
    </row>
    <row r="4" spans="1:4" ht="22.5" customHeight="1" x14ac:dyDescent="0.2">
      <c r="A4" s="16"/>
      <c r="B4" s="22">
        <v>101</v>
      </c>
      <c r="C4" s="8" t="s">
        <v>57</v>
      </c>
      <c r="D4" s="26" t="s">
        <v>110</v>
      </c>
    </row>
    <row r="5" spans="1:4" ht="22.5" customHeight="1" x14ac:dyDescent="0.2">
      <c r="A5" s="16"/>
      <c r="B5" s="22">
        <v>102</v>
      </c>
      <c r="C5" s="8" t="s">
        <v>58</v>
      </c>
      <c r="D5" s="26" t="s">
        <v>111</v>
      </c>
    </row>
    <row r="6" spans="1:4" ht="22.5" customHeight="1" x14ac:dyDescent="0.2">
      <c r="A6" s="16"/>
      <c r="B6" s="22">
        <v>103</v>
      </c>
      <c r="C6" s="8" t="s">
        <v>59</v>
      </c>
      <c r="D6" s="26" t="s">
        <v>112</v>
      </c>
    </row>
    <row r="7" spans="1:4" ht="22.5" customHeight="1" x14ac:dyDescent="0.2">
      <c r="A7" s="16"/>
      <c r="B7" s="22">
        <v>104</v>
      </c>
      <c r="C7" s="8" t="s">
        <v>60</v>
      </c>
      <c r="D7" s="26" t="s">
        <v>113</v>
      </c>
    </row>
    <row r="8" spans="1:4" ht="22.5" customHeight="1" x14ac:dyDescent="0.2">
      <c r="A8" s="16"/>
      <c r="B8" s="22">
        <v>105</v>
      </c>
      <c r="C8" s="8" t="s">
        <v>114</v>
      </c>
      <c r="D8" s="26" t="s">
        <v>115</v>
      </c>
    </row>
    <row r="9" spans="1:4" ht="22.5" customHeight="1" x14ac:dyDescent="0.2">
      <c r="A9" s="16"/>
      <c r="B9" s="22">
        <v>106</v>
      </c>
      <c r="C9" s="8" t="s">
        <v>116</v>
      </c>
      <c r="D9" s="26" t="s">
        <v>117</v>
      </c>
    </row>
    <row r="10" spans="1:4" ht="22.5" customHeight="1" x14ac:dyDescent="0.2">
      <c r="A10" s="16"/>
      <c r="B10" s="22">
        <v>107</v>
      </c>
      <c r="C10" s="8" t="s">
        <v>118</v>
      </c>
      <c r="D10" s="26" t="s">
        <v>119</v>
      </c>
    </row>
    <row r="11" spans="1:4" ht="22.5" customHeight="1" x14ac:dyDescent="0.2">
      <c r="A11" s="16"/>
      <c r="B11" s="22">
        <v>108</v>
      </c>
      <c r="C11" s="8" t="s">
        <v>61</v>
      </c>
      <c r="D11" s="26" t="s">
        <v>120</v>
      </c>
    </row>
    <row r="12" spans="1:4" ht="22.5" customHeight="1" x14ac:dyDescent="0.2">
      <c r="A12" s="16"/>
      <c r="B12" s="22">
        <v>109</v>
      </c>
      <c r="C12" s="8" t="s">
        <v>121</v>
      </c>
      <c r="D12" s="26" t="s">
        <v>122</v>
      </c>
    </row>
    <row r="13" spans="1:4" ht="22.5" customHeight="1" x14ac:dyDescent="0.2">
      <c r="A13" s="16"/>
      <c r="B13" s="22">
        <v>110</v>
      </c>
      <c r="C13" s="8" t="s">
        <v>123</v>
      </c>
      <c r="D13" s="26" t="s">
        <v>124</v>
      </c>
    </row>
    <row r="14" spans="1:4" ht="22.5" customHeight="1" x14ac:dyDescent="0.2">
      <c r="A14" s="16"/>
      <c r="B14" s="22">
        <v>111</v>
      </c>
      <c r="C14" s="8" t="s">
        <v>125</v>
      </c>
      <c r="D14" s="26" t="s">
        <v>126</v>
      </c>
    </row>
    <row r="15" spans="1:4" ht="22.5" customHeight="1" x14ac:dyDescent="0.2">
      <c r="A15" s="16"/>
      <c r="B15" s="22">
        <v>112</v>
      </c>
      <c r="C15" s="8" t="s">
        <v>127</v>
      </c>
      <c r="D15" s="26" t="s">
        <v>128</v>
      </c>
    </row>
    <row r="16" spans="1:4" ht="22.5" customHeight="1" x14ac:dyDescent="0.2">
      <c r="A16" s="16"/>
      <c r="B16" s="22">
        <v>113</v>
      </c>
      <c r="C16" s="8" t="s">
        <v>129</v>
      </c>
      <c r="D16" s="26" t="s">
        <v>130</v>
      </c>
    </row>
    <row r="17" spans="1:4" ht="22.5" customHeight="1" x14ac:dyDescent="0.2">
      <c r="A17" s="16"/>
      <c r="B17" s="22">
        <v>114</v>
      </c>
      <c r="C17" s="8" t="s">
        <v>131</v>
      </c>
      <c r="D17" s="26" t="s">
        <v>132</v>
      </c>
    </row>
    <row r="18" spans="1:4" ht="22.5" customHeight="1" x14ac:dyDescent="0.2">
      <c r="A18" s="16"/>
      <c r="B18" s="22">
        <v>115</v>
      </c>
      <c r="C18" s="8" t="s">
        <v>133</v>
      </c>
      <c r="D18" s="26" t="s">
        <v>134</v>
      </c>
    </row>
    <row r="19" spans="1:4" ht="22.5" customHeight="1" x14ac:dyDescent="0.2">
      <c r="A19" s="16"/>
      <c r="B19" s="22">
        <v>116</v>
      </c>
      <c r="C19" s="8" t="s">
        <v>135</v>
      </c>
      <c r="D19" s="26" t="s">
        <v>136</v>
      </c>
    </row>
    <row r="20" spans="1:4" ht="22.5" customHeight="1" x14ac:dyDescent="0.2">
      <c r="A20" s="16"/>
      <c r="B20" s="22">
        <v>117</v>
      </c>
      <c r="C20" s="8" t="s">
        <v>137</v>
      </c>
      <c r="D20" s="26" t="s">
        <v>138</v>
      </c>
    </row>
    <row r="21" spans="1:4" ht="22.5" customHeight="1" x14ac:dyDescent="0.2">
      <c r="A21" s="16"/>
      <c r="B21" s="22">
        <v>118</v>
      </c>
      <c r="C21" s="8" t="s">
        <v>139</v>
      </c>
      <c r="D21" s="26" t="s">
        <v>140</v>
      </c>
    </row>
    <row r="22" spans="1:4" ht="22.5" customHeight="1" x14ac:dyDescent="0.2">
      <c r="A22" s="16"/>
      <c r="B22" s="22">
        <v>119</v>
      </c>
      <c r="C22" s="8" t="s">
        <v>141</v>
      </c>
      <c r="D22" s="26" t="s">
        <v>142</v>
      </c>
    </row>
    <row r="23" spans="1:4" ht="22.5" customHeight="1" x14ac:dyDescent="0.2">
      <c r="A23" s="16"/>
      <c r="B23" s="22">
        <v>120</v>
      </c>
      <c r="C23" s="8" t="s">
        <v>143</v>
      </c>
      <c r="D23" s="26" t="s">
        <v>144</v>
      </c>
    </row>
    <row r="24" spans="1:4" ht="22.5" customHeight="1" x14ac:dyDescent="0.2">
      <c r="A24" s="16"/>
      <c r="B24" s="22">
        <v>121</v>
      </c>
      <c r="C24" s="8" t="s">
        <v>145</v>
      </c>
      <c r="D24" s="26" t="s">
        <v>146</v>
      </c>
    </row>
    <row r="25" spans="1:4" ht="22.5" customHeight="1" x14ac:dyDescent="0.2">
      <c r="A25" s="16"/>
      <c r="B25" s="22">
        <v>122</v>
      </c>
      <c r="C25" s="8" t="s">
        <v>147</v>
      </c>
      <c r="D25" s="26" t="s">
        <v>148</v>
      </c>
    </row>
    <row r="26" spans="1:4" ht="22.5" customHeight="1" x14ac:dyDescent="0.2">
      <c r="A26" s="16"/>
      <c r="B26" s="22">
        <v>123</v>
      </c>
      <c r="C26" s="8" t="s">
        <v>62</v>
      </c>
      <c r="D26" s="26" t="s">
        <v>149</v>
      </c>
    </row>
    <row r="27" spans="1:4" ht="22.5" customHeight="1" x14ac:dyDescent="0.2">
      <c r="A27" s="16"/>
      <c r="B27" s="22">
        <v>124</v>
      </c>
      <c r="C27" s="8" t="s">
        <v>63</v>
      </c>
      <c r="D27" s="26" t="s">
        <v>150</v>
      </c>
    </row>
    <row r="28" spans="1:4" ht="22.5" customHeight="1" x14ac:dyDescent="0.2">
      <c r="A28" s="16"/>
      <c r="B28" s="22">
        <v>125</v>
      </c>
      <c r="C28" s="8" t="s">
        <v>64</v>
      </c>
      <c r="D28" s="26" t="s">
        <v>151</v>
      </c>
    </row>
    <row r="29" spans="1:4" ht="22.5" customHeight="1" x14ac:dyDescent="0.2">
      <c r="A29" s="16"/>
      <c r="B29" s="22">
        <v>126</v>
      </c>
      <c r="C29" s="8" t="s">
        <v>65</v>
      </c>
      <c r="D29" s="26" t="s">
        <v>152</v>
      </c>
    </row>
    <row r="30" spans="1:4" ht="22.5" customHeight="1" x14ac:dyDescent="0.2">
      <c r="A30" s="16"/>
      <c r="B30" s="22">
        <v>127</v>
      </c>
      <c r="C30" s="8" t="s">
        <v>66</v>
      </c>
      <c r="D30" s="26" t="s">
        <v>153</v>
      </c>
    </row>
    <row r="31" spans="1:4" ht="22.5" customHeight="1" x14ac:dyDescent="0.2">
      <c r="A31" s="16"/>
      <c r="B31" s="22">
        <v>128</v>
      </c>
      <c r="C31" s="8" t="s">
        <v>307</v>
      </c>
      <c r="D31" s="26" t="s">
        <v>154</v>
      </c>
    </row>
    <row r="32" spans="1:4" ht="22.5" customHeight="1" x14ac:dyDescent="0.2">
      <c r="A32" s="16"/>
      <c r="B32" s="22">
        <v>129</v>
      </c>
      <c r="C32" s="8" t="s">
        <v>67</v>
      </c>
      <c r="D32" s="26" t="s">
        <v>155</v>
      </c>
    </row>
    <row r="33" spans="1:4" ht="22.5" customHeight="1" x14ac:dyDescent="0.2">
      <c r="A33" s="16"/>
      <c r="B33" s="22">
        <v>130</v>
      </c>
      <c r="C33" s="8" t="s">
        <v>68</v>
      </c>
      <c r="D33" s="26" t="s">
        <v>156</v>
      </c>
    </row>
    <row r="34" spans="1:4" ht="22.5" customHeight="1" x14ac:dyDescent="0.2">
      <c r="A34" s="16"/>
      <c r="B34" s="22">
        <v>131</v>
      </c>
      <c r="C34" s="8" t="s">
        <v>157</v>
      </c>
      <c r="D34" s="26" t="s">
        <v>158</v>
      </c>
    </row>
    <row r="35" spans="1:4" ht="22.5" customHeight="1" x14ac:dyDescent="0.2">
      <c r="A35" s="16"/>
      <c r="B35" s="22">
        <v>132</v>
      </c>
      <c r="C35" s="8" t="s">
        <v>159</v>
      </c>
      <c r="D35" s="26" t="s">
        <v>160</v>
      </c>
    </row>
    <row r="36" spans="1:4" ht="22.5" customHeight="1" x14ac:dyDescent="0.2">
      <c r="A36" s="16"/>
      <c r="B36" s="22">
        <v>133</v>
      </c>
      <c r="C36" s="8" t="s">
        <v>161</v>
      </c>
      <c r="D36" s="26" t="s">
        <v>162</v>
      </c>
    </row>
    <row r="37" spans="1:4" ht="22.5" customHeight="1" x14ac:dyDescent="0.2">
      <c r="A37" s="16"/>
      <c r="B37" s="22">
        <v>134</v>
      </c>
      <c r="C37" s="8" t="s">
        <v>163</v>
      </c>
      <c r="D37" s="26" t="s">
        <v>164</v>
      </c>
    </row>
    <row r="38" spans="1:4" ht="22.5" customHeight="1" x14ac:dyDescent="0.2">
      <c r="A38" s="16"/>
      <c r="B38" s="22">
        <v>135</v>
      </c>
      <c r="C38" s="8" t="s">
        <v>165</v>
      </c>
      <c r="D38" s="26" t="s">
        <v>166</v>
      </c>
    </row>
    <row r="39" spans="1:4" ht="22.5" customHeight="1" x14ac:dyDescent="0.2">
      <c r="A39" s="16"/>
      <c r="B39" s="22">
        <v>136</v>
      </c>
      <c r="C39" s="8" t="s">
        <v>167</v>
      </c>
      <c r="D39" s="26" t="s">
        <v>168</v>
      </c>
    </row>
    <row r="40" spans="1:4" ht="22.5" customHeight="1" x14ac:dyDescent="0.2">
      <c r="A40" s="16"/>
      <c r="B40" s="22">
        <v>137</v>
      </c>
      <c r="C40" s="8" t="s">
        <v>169</v>
      </c>
      <c r="D40" s="26" t="s">
        <v>170</v>
      </c>
    </row>
    <row r="41" spans="1:4" ht="22.5" customHeight="1" x14ac:dyDescent="0.2">
      <c r="A41" s="16"/>
      <c r="B41" s="22">
        <v>138</v>
      </c>
      <c r="C41" s="8" t="s">
        <v>282</v>
      </c>
      <c r="D41" s="26" t="s">
        <v>283</v>
      </c>
    </row>
    <row r="42" spans="1:4" ht="22.5" customHeight="1" x14ac:dyDescent="0.2">
      <c r="A42" s="16"/>
      <c r="B42" s="22">
        <v>139</v>
      </c>
      <c r="C42" s="8" t="s">
        <v>171</v>
      </c>
      <c r="D42" s="26" t="s">
        <v>172</v>
      </c>
    </row>
    <row r="43" spans="1:4" ht="22.5" customHeight="1" x14ac:dyDescent="0.2">
      <c r="A43" s="16"/>
      <c r="B43" s="22">
        <v>140</v>
      </c>
      <c r="C43" s="8" t="s">
        <v>173</v>
      </c>
      <c r="D43" s="26" t="s">
        <v>174</v>
      </c>
    </row>
    <row r="44" spans="1:4" ht="22.5" customHeight="1" x14ac:dyDescent="0.2">
      <c r="A44" s="16"/>
      <c r="B44" s="22">
        <v>141</v>
      </c>
      <c r="C44" s="8" t="s">
        <v>175</v>
      </c>
      <c r="D44" s="26" t="s">
        <v>176</v>
      </c>
    </row>
    <row r="45" spans="1:4" ht="22.5" customHeight="1" x14ac:dyDescent="0.2">
      <c r="A45" s="16"/>
      <c r="B45" s="22">
        <v>142</v>
      </c>
      <c r="C45" s="8" t="s">
        <v>177</v>
      </c>
      <c r="D45" s="26" t="s">
        <v>178</v>
      </c>
    </row>
    <row r="46" spans="1:4" ht="22.5" customHeight="1" x14ac:dyDescent="0.2">
      <c r="A46" s="16"/>
      <c r="B46" s="22">
        <v>143</v>
      </c>
      <c r="C46" s="8" t="s">
        <v>179</v>
      </c>
      <c r="D46" s="26" t="s">
        <v>180</v>
      </c>
    </row>
    <row r="47" spans="1:4" ht="22.5" customHeight="1" x14ac:dyDescent="0.2">
      <c r="A47" s="16"/>
      <c r="B47" s="22">
        <v>144</v>
      </c>
      <c r="C47" s="8" t="s">
        <v>181</v>
      </c>
      <c r="D47" s="26" t="s">
        <v>182</v>
      </c>
    </row>
    <row r="48" spans="1:4" ht="22.5" customHeight="1" x14ac:dyDescent="0.2">
      <c r="A48" s="16"/>
      <c r="B48" s="22">
        <v>145</v>
      </c>
      <c r="C48" s="8" t="s">
        <v>183</v>
      </c>
      <c r="D48" s="26" t="s">
        <v>184</v>
      </c>
    </row>
    <row r="49" spans="1:4" ht="22.5" customHeight="1" x14ac:dyDescent="0.2">
      <c r="A49" s="16"/>
      <c r="B49" s="22">
        <v>146</v>
      </c>
      <c r="C49" s="8" t="s">
        <v>185</v>
      </c>
      <c r="D49" s="26" t="s">
        <v>186</v>
      </c>
    </row>
    <row r="50" spans="1:4" ht="22.5" customHeight="1" x14ac:dyDescent="0.2">
      <c r="A50" s="16"/>
      <c r="B50" s="22">
        <v>147</v>
      </c>
      <c r="C50" s="8" t="s">
        <v>187</v>
      </c>
      <c r="D50" s="26" t="s">
        <v>264</v>
      </c>
    </row>
    <row r="51" spans="1:4" ht="22.5" customHeight="1" x14ac:dyDescent="0.2">
      <c r="A51" s="16"/>
      <c r="B51" s="22">
        <v>148</v>
      </c>
      <c r="C51" s="8" t="s">
        <v>188</v>
      </c>
      <c r="D51" s="26" t="s">
        <v>189</v>
      </c>
    </row>
    <row r="52" spans="1:4" ht="22.5" customHeight="1" x14ac:dyDescent="0.2">
      <c r="A52" s="16"/>
      <c r="B52" s="22">
        <v>149</v>
      </c>
      <c r="C52" s="8" t="s">
        <v>190</v>
      </c>
      <c r="D52" s="26" t="s">
        <v>191</v>
      </c>
    </row>
    <row r="53" spans="1:4" ht="22.5" customHeight="1" x14ac:dyDescent="0.2">
      <c r="A53" s="16"/>
      <c r="B53" s="22">
        <v>150</v>
      </c>
      <c r="C53" s="8" t="s">
        <v>192</v>
      </c>
      <c r="D53" s="26" t="s">
        <v>193</v>
      </c>
    </row>
    <row r="54" spans="1:4" ht="22.5" customHeight="1" x14ac:dyDescent="0.2">
      <c r="A54" s="16"/>
      <c r="B54" s="22">
        <v>151</v>
      </c>
      <c r="C54" s="8" t="s">
        <v>194</v>
      </c>
      <c r="D54" s="26" t="s">
        <v>195</v>
      </c>
    </row>
    <row r="55" spans="1:4" ht="22.5" customHeight="1" x14ac:dyDescent="0.2">
      <c r="A55" s="16"/>
      <c r="B55" s="22">
        <v>152</v>
      </c>
      <c r="C55" s="8" t="s">
        <v>196</v>
      </c>
      <c r="D55" s="26" t="s">
        <v>197</v>
      </c>
    </row>
    <row r="56" spans="1:4" ht="22.5" customHeight="1" x14ac:dyDescent="0.2">
      <c r="A56" s="16"/>
      <c r="B56" s="22">
        <v>153</v>
      </c>
      <c r="C56" s="8" t="s">
        <v>198</v>
      </c>
      <c r="D56" s="26" t="s">
        <v>199</v>
      </c>
    </row>
    <row r="57" spans="1:4" ht="22.5" customHeight="1" x14ac:dyDescent="0.2">
      <c r="A57" s="16"/>
      <c r="B57" s="22">
        <v>154</v>
      </c>
      <c r="C57" s="8" t="s">
        <v>200</v>
      </c>
      <c r="D57" s="26" t="s">
        <v>231</v>
      </c>
    </row>
    <row r="58" spans="1:4" ht="22.5" customHeight="1" x14ac:dyDescent="0.2">
      <c r="A58" s="16"/>
      <c r="B58" s="22">
        <v>155</v>
      </c>
      <c r="C58" s="8" t="s">
        <v>69</v>
      </c>
      <c r="D58" s="26" t="s">
        <v>201</v>
      </c>
    </row>
    <row r="59" spans="1:4" ht="22.5" customHeight="1" x14ac:dyDescent="0.2">
      <c r="A59" s="16"/>
      <c r="B59" s="22">
        <v>156</v>
      </c>
      <c r="C59" s="8" t="s">
        <v>70</v>
      </c>
      <c r="D59" s="26" t="s">
        <v>202</v>
      </c>
    </row>
    <row r="60" spans="1:4" ht="22.5" customHeight="1" x14ac:dyDescent="0.2">
      <c r="A60" s="16"/>
      <c r="B60" s="22">
        <v>157</v>
      </c>
      <c r="C60" s="8" t="s">
        <v>203</v>
      </c>
      <c r="D60" s="26" t="s">
        <v>230</v>
      </c>
    </row>
    <row r="61" spans="1:4" ht="22.5" customHeight="1" x14ac:dyDescent="0.2">
      <c r="A61" s="16"/>
      <c r="B61" s="22">
        <v>158</v>
      </c>
      <c r="C61" s="8" t="s">
        <v>71</v>
      </c>
      <c r="D61" s="26" t="s">
        <v>204</v>
      </c>
    </row>
    <row r="62" spans="1:4" ht="22.5" customHeight="1" x14ac:dyDescent="0.2">
      <c r="A62" s="16"/>
      <c r="B62" s="22">
        <v>159</v>
      </c>
      <c r="C62" s="8" t="s">
        <v>205</v>
      </c>
      <c r="D62" s="26" t="s">
        <v>206</v>
      </c>
    </row>
    <row r="63" spans="1:4" ht="22.5" customHeight="1" x14ac:dyDescent="0.2">
      <c r="A63" s="16"/>
      <c r="B63" s="22">
        <v>160</v>
      </c>
      <c r="C63" s="8" t="s">
        <v>72</v>
      </c>
      <c r="D63" s="26" t="s">
        <v>207</v>
      </c>
    </row>
    <row r="64" spans="1:4" ht="22.5" customHeight="1" x14ac:dyDescent="0.2">
      <c r="A64" s="16"/>
      <c r="B64" s="22">
        <v>161</v>
      </c>
      <c r="C64" s="8" t="s">
        <v>73</v>
      </c>
      <c r="D64" s="26" t="s">
        <v>208</v>
      </c>
    </row>
    <row r="65" spans="1:4" ht="22.5" customHeight="1" x14ac:dyDescent="0.2">
      <c r="A65" s="16"/>
      <c r="B65" s="22">
        <v>162</v>
      </c>
      <c r="C65" s="8" t="s">
        <v>209</v>
      </c>
      <c r="D65" s="26" t="s">
        <v>210</v>
      </c>
    </row>
    <row r="66" spans="1:4" ht="22.5" customHeight="1" x14ac:dyDescent="0.2">
      <c r="A66" s="16"/>
      <c r="B66" s="22">
        <v>163</v>
      </c>
      <c r="C66" s="8" t="s">
        <v>74</v>
      </c>
      <c r="D66" s="26" t="s">
        <v>211</v>
      </c>
    </row>
    <row r="67" spans="1:4" ht="22.5" customHeight="1" x14ac:dyDescent="0.2">
      <c r="A67" s="16"/>
      <c r="B67" s="22">
        <v>164</v>
      </c>
      <c r="C67" s="8" t="s">
        <v>212</v>
      </c>
      <c r="D67" s="26" t="s">
        <v>213</v>
      </c>
    </row>
    <row r="68" spans="1:4" ht="22.5" customHeight="1" x14ac:dyDescent="0.2">
      <c r="A68" s="16"/>
      <c r="B68" s="22">
        <v>165</v>
      </c>
      <c r="C68" s="8" t="s">
        <v>214</v>
      </c>
      <c r="D68" s="26" t="s">
        <v>215</v>
      </c>
    </row>
    <row r="69" spans="1:4" ht="22.5" customHeight="1" x14ac:dyDescent="0.2">
      <c r="A69" s="16"/>
      <c r="B69" s="22">
        <v>166</v>
      </c>
      <c r="C69" s="8" t="s">
        <v>216</v>
      </c>
      <c r="D69" s="26" t="s">
        <v>217</v>
      </c>
    </row>
    <row r="70" spans="1:4" ht="22.5" customHeight="1" x14ac:dyDescent="0.2">
      <c r="A70" s="16"/>
      <c r="B70" s="22">
        <v>167</v>
      </c>
      <c r="C70" s="8" t="s">
        <v>218</v>
      </c>
      <c r="D70" s="26" t="s">
        <v>219</v>
      </c>
    </row>
    <row r="71" spans="1:4" ht="22.5" customHeight="1" x14ac:dyDescent="0.2">
      <c r="A71" s="16"/>
      <c r="B71" s="22">
        <v>168</v>
      </c>
      <c r="C71" s="8" t="s">
        <v>220</v>
      </c>
      <c r="D71" s="26" t="s">
        <v>221</v>
      </c>
    </row>
    <row r="72" spans="1:4" ht="22.5" customHeight="1" x14ac:dyDescent="0.2">
      <c r="A72" s="16"/>
      <c r="B72" s="22">
        <v>169</v>
      </c>
      <c r="C72" s="8" t="s">
        <v>222</v>
      </c>
      <c r="D72" s="26" t="s">
        <v>223</v>
      </c>
    </row>
    <row r="73" spans="1:4" ht="22.5" customHeight="1" x14ac:dyDescent="0.2">
      <c r="A73" s="16"/>
      <c r="B73" s="22">
        <v>170</v>
      </c>
      <c r="C73" s="8" t="s">
        <v>224</v>
      </c>
      <c r="D73" s="26" t="s">
        <v>225</v>
      </c>
    </row>
    <row r="74" spans="1:4" ht="22.5" customHeight="1" x14ac:dyDescent="0.2">
      <c r="A74" s="16"/>
      <c r="B74" s="22">
        <v>171</v>
      </c>
      <c r="C74" s="8" t="s">
        <v>226</v>
      </c>
      <c r="D74" s="26" t="s">
        <v>227</v>
      </c>
    </row>
    <row r="75" spans="1:4" ht="22.5" customHeight="1" x14ac:dyDescent="0.2">
      <c r="A75" s="16"/>
      <c r="B75" s="22">
        <v>172</v>
      </c>
      <c r="C75" s="8" t="s">
        <v>228</v>
      </c>
      <c r="D75" s="26" t="s">
        <v>229</v>
      </c>
    </row>
    <row r="76" spans="1:4" ht="22.5" customHeight="1" x14ac:dyDescent="0.2">
      <c r="A76" s="16"/>
      <c r="B76" s="22">
        <v>173</v>
      </c>
      <c r="C76" s="8" t="s">
        <v>250</v>
      </c>
      <c r="D76" s="26" t="s">
        <v>251</v>
      </c>
    </row>
    <row r="77" spans="1:4" ht="22.5" customHeight="1" x14ac:dyDescent="0.2">
      <c r="A77" s="16"/>
      <c r="B77" s="22">
        <v>174</v>
      </c>
      <c r="C77" s="8" t="s">
        <v>252</v>
      </c>
      <c r="D77" s="26" t="s">
        <v>253</v>
      </c>
    </row>
    <row r="78" spans="1:4" ht="22.5" customHeight="1" thickBot="1" x14ac:dyDescent="0.25">
      <c r="A78" s="16"/>
      <c r="B78" s="23">
        <v>175</v>
      </c>
      <c r="C78" s="7" t="s">
        <v>254</v>
      </c>
      <c r="D78" s="27" t="s">
        <v>255</v>
      </c>
    </row>
    <row r="79" spans="1:4" ht="22.5" customHeight="1" x14ac:dyDescent="0.2">
      <c r="A79" s="17" t="s">
        <v>106</v>
      </c>
      <c r="B79" s="21">
        <v>200</v>
      </c>
      <c r="C79" s="5" t="s">
        <v>233</v>
      </c>
      <c r="D79" s="30" t="s">
        <v>265</v>
      </c>
    </row>
    <row r="80" spans="1:4" ht="22.5" customHeight="1" x14ac:dyDescent="0.2">
      <c r="A80" s="18"/>
      <c r="B80" s="23">
        <v>201</v>
      </c>
      <c r="C80" s="8" t="s">
        <v>76</v>
      </c>
      <c r="D80" s="26" t="s">
        <v>266</v>
      </c>
    </row>
    <row r="81" spans="1:4" ht="22.5" customHeight="1" x14ac:dyDescent="0.2">
      <c r="A81" s="18"/>
      <c r="B81" s="23">
        <v>202</v>
      </c>
      <c r="C81" s="8" t="s">
        <v>232</v>
      </c>
      <c r="D81" s="26" t="s">
        <v>267</v>
      </c>
    </row>
    <row r="82" spans="1:4" ht="22.5" customHeight="1" x14ac:dyDescent="0.2">
      <c r="A82" s="18"/>
      <c r="B82" s="23">
        <v>203</v>
      </c>
      <c r="C82" s="8" t="s">
        <v>234</v>
      </c>
      <c r="D82" s="26" t="s">
        <v>77</v>
      </c>
    </row>
    <row r="83" spans="1:4" ht="22.5" customHeight="1" x14ac:dyDescent="0.2">
      <c r="A83" s="18"/>
      <c r="B83" s="23">
        <v>204</v>
      </c>
      <c r="C83" s="8" t="s">
        <v>78</v>
      </c>
      <c r="D83" s="26" t="s">
        <v>247</v>
      </c>
    </row>
    <row r="84" spans="1:4" ht="22.5" customHeight="1" x14ac:dyDescent="0.2">
      <c r="A84" s="18"/>
      <c r="B84" s="23">
        <v>205</v>
      </c>
      <c r="C84" s="8" t="s">
        <v>248</v>
      </c>
      <c r="D84" s="26" t="s">
        <v>249</v>
      </c>
    </row>
    <row r="85" spans="1:4" ht="22.5" customHeight="1" x14ac:dyDescent="0.2">
      <c r="A85" s="18"/>
      <c r="B85" s="23">
        <v>206</v>
      </c>
      <c r="C85" s="8" t="s">
        <v>235</v>
      </c>
      <c r="D85" s="26" t="s">
        <v>79</v>
      </c>
    </row>
    <row r="86" spans="1:4" ht="22.5" customHeight="1" x14ac:dyDescent="0.2">
      <c r="A86" s="18"/>
      <c r="B86" s="23">
        <v>207</v>
      </c>
      <c r="C86" s="8" t="s">
        <v>80</v>
      </c>
      <c r="D86" s="26" t="s">
        <v>268</v>
      </c>
    </row>
    <row r="87" spans="1:4" ht="22.5" customHeight="1" x14ac:dyDescent="0.2">
      <c r="A87" s="18"/>
      <c r="B87" s="23">
        <v>208</v>
      </c>
      <c r="C87" s="8" t="s">
        <v>246</v>
      </c>
      <c r="D87" s="26" t="s">
        <v>269</v>
      </c>
    </row>
    <row r="88" spans="1:4" ht="22.5" customHeight="1" x14ac:dyDescent="0.2">
      <c r="A88" s="18"/>
      <c r="B88" s="23">
        <v>209</v>
      </c>
      <c r="C88" s="8" t="s">
        <v>81</v>
      </c>
      <c r="D88" s="26" t="s">
        <v>270</v>
      </c>
    </row>
    <row r="89" spans="1:4" ht="22.5" customHeight="1" x14ac:dyDescent="0.2">
      <c r="A89" s="18"/>
      <c r="B89" s="23">
        <v>210</v>
      </c>
      <c r="C89" s="8" t="s">
        <v>82</v>
      </c>
      <c r="D89" s="26" t="s">
        <v>271</v>
      </c>
    </row>
    <row r="90" spans="1:4" ht="22.5" customHeight="1" x14ac:dyDescent="0.2">
      <c r="A90" s="18"/>
      <c r="B90" s="23">
        <v>211</v>
      </c>
      <c r="C90" s="8" t="s">
        <v>83</v>
      </c>
      <c r="D90" s="26" t="s">
        <v>83</v>
      </c>
    </row>
    <row r="91" spans="1:4" ht="22.5" customHeight="1" x14ac:dyDescent="0.2">
      <c r="A91" s="18"/>
      <c r="B91" s="23">
        <v>212</v>
      </c>
      <c r="C91" s="8" t="s">
        <v>84</v>
      </c>
      <c r="D91" s="26" t="s">
        <v>272</v>
      </c>
    </row>
    <row r="92" spans="1:4" ht="22.5" customHeight="1" x14ac:dyDescent="0.2">
      <c r="A92" s="18"/>
      <c r="B92" s="23">
        <v>213</v>
      </c>
      <c r="C92" s="8" t="s">
        <v>85</v>
      </c>
      <c r="D92" s="26" t="s">
        <v>242</v>
      </c>
    </row>
    <row r="93" spans="1:4" ht="22.5" customHeight="1" x14ac:dyDescent="0.2">
      <c r="A93" s="18"/>
      <c r="B93" s="23">
        <v>214</v>
      </c>
      <c r="C93" s="8" t="s">
        <v>86</v>
      </c>
      <c r="D93" s="26" t="s">
        <v>243</v>
      </c>
    </row>
    <row r="94" spans="1:4" ht="22.5" customHeight="1" x14ac:dyDescent="0.2">
      <c r="A94" s="18"/>
      <c r="B94" s="23">
        <v>215</v>
      </c>
      <c r="C94" s="8" t="s">
        <v>87</v>
      </c>
      <c r="D94" s="26" t="s">
        <v>244</v>
      </c>
    </row>
    <row r="95" spans="1:4" ht="22.5" customHeight="1" x14ac:dyDescent="0.2">
      <c r="A95" s="18"/>
      <c r="B95" s="23">
        <v>216</v>
      </c>
      <c r="C95" s="8" t="s">
        <v>88</v>
      </c>
      <c r="D95" s="26" t="s">
        <v>88</v>
      </c>
    </row>
    <row r="96" spans="1:4" ht="22.5" customHeight="1" x14ac:dyDescent="0.2">
      <c r="A96" s="18"/>
      <c r="B96" s="23">
        <v>217</v>
      </c>
      <c r="C96" s="8" t="s">
        <v>89</v>
      </c>
      <c r="D96" s="26" t="s">
        <v>245</v>
      </c>
    </row>
    <row r="97" spans="1:4" ht="22.5" customHeight="1" x14ac:dyDescent="0.2">
      <c r="A97" s="18"/>
      <c r="B97" s="23">
        <v>218</v>
      </c>
      <c r="C97" s="8" t="s">
        <v>90</v>
      </c>
      <c r="D97" s="26" t="s">
        <v>90</v>
      </c>
    </row>
    <row r="98" spans="1:4" ht="22.5" customHeight="1" x14ac:dyDescent="0.2">
      <c r="A98" s="18"/>
      <c r="B98" s="23">
        <v>219</v>
      </c>
      <c r="C98" s="8" t="s">
        <v>91</v>
      </c>
      <c r="D98" s="26" t="s">
        <v>273</v>
      </c>
    </row>
    <row r="99" spans="1:4" ht="22.5" customHeight="1" x14ac:dyDescent="0.2">
      <c r="A99" s="18"/>
      <c r="B99" s="23">
        <v>220</v>
      </c>
      <c r="C99" s="8" t="s">
        <v>92</v>
      </c>
      <c r="D99" s="26" t="s">
        <v>92</v>
      </c>
    </row>
    <row r="100" spans="1:4" ht="22.5" customHeight="1" x14ac:dyDescent="0.2">
      <c r="A100" s="18"/>
      <c r="B100" s="23">
        <v>221</v>
      </c>
      <c r="C100" s="8" t="s">
        <v>93</v>
      </c>
      <c r="D100" s="26" t="s">
        <v>93</v>
      </c>
    </row>
    <row r="101" spans="1:4" ht="22.5" customHeight="1" x14ac:dyDescent="0.2">
      <c r="A101" s="18"/>
      <c r="B101" s="23">
        <v>222</v>
      </c>
      <c r="C101" s="8" t="s">
        <v>94</v>
      </c>
      <c r="D101" s="26" t="s">
        <v>94</v>
      </c>
    </row>
    <row r="102" spans="1:4" ht="22.5" customHeight="1" x14ac:dyDescent="0.2">
      <c r="A102" s="18"/>
      <c r="B102" s="23">
        <v>223</v>
      </c>
      <c r="C102" s="8" t="s">
        <v>95</v>
      </c>
      <c r="D102" s="26" t="s">
        <v>95</v>
      </c>
    </row>
    <row r="103" spans="1:4" ht="22.5" customHeight="1" x14ac:dyDescent="0.2">
      <c r="A103" s="18"/>
      <c r="B103" s="23">
        <v>224</v>
      </c>
      <c r="C103" s="8" t="s">
        <v>96</v>
      </c>
      <c r="D103" s="26" t="s">
        <v>96</v>
      </c>
    </row>
    <row r="104" spans="1:4" ht="22.5" customHeight="1" x14ac:dyDescent="0.2">
      <c r="A104" s="18"/>
      <c r="B104" s="23">
        <v>225</v>
      </c>
      <c r="C104" s="8" t="s">
        <v>97</v>
      </c>
      <c r="D104" s="26" t="s">
        <v>97</v>
      </c>
    </row>
    <row r="105" spans="1:4" ht="22.5" customHeight="1" x14ac:dyDescent="0.2">
      <c r="A105" s="18"/>
      <c r="B105" s="23">
        <v>226</v>
      </c>
      <c r="C105" s="8" t="s">
        <v>98</v>
      </c>
      <c r="D105" s="26" t="s">
        <v>98</v>
      </c>
    </row>
    <row r="106" spans="1:4" ht="22.5" customHeight="1" x14ac:dyDescent="0.2">
      <c r="A106" s="18"/>
      <c r="B106" s="23">
        <v>227</v>
      </c>
      <c r="C106" s="8" t="s">
        <v>237</v>
      </c>
      <c r="D106" s="26" t="s">
        <v>274</v>
      </c>
    </row>
    <row r="107" spans="1:4" ht="22.5" customHeight="1" x14ac:dyDescent="0.2">
      <c r="A107" s="18"/>
      <c r="B107" s="23">
        <v>228</v>
      </c>
      <c r="C107" s="8" t="s">
        <v>99</v>
      </c>
      <c r="D107" s="26" t="s">
        <v>275</v>
      </c>
    </row>
    <row r="108" spans="1:4" ht="22.5" customHeight="1" x14ac:dyDescent="0.2">
      <c r="A108" s="18"/>
      <c r="B108" s="23">
        <v>229</v>
      </c>
      <c r="C108" s="8" t="s">
        <v>236</v>
      </c>
      <c r="D108" s="26" t="s">
        <v>100</v>
      </c>
    </row>
    <row r="109" spans="1:4" ht="22.5" customHeight="1" x14ac:dyDescent="0.2">
      <c r="A109" s="18"/>
      <c r="B109" s="23">
        <v>230</v>
      </c>
      <c r="C109" s="8" t="s">
        <v>101</v>
      </c>
      <c r="D109" s="26" t="s">
        <v>276</v>
      </c>
    </row>
    <row r="110" spans="1:4" ht="22.5" customHeight="1" x14ac:dyDescent="0.2">
      <c r="A110" s="18"/>
      <c r="B110" s="23">
        <v>231</v>
      </c>
      <c r="C110" s="8" t="s">
        <v>102</v>
      </c>
      <c r="D110" s="26" t="s">
        <v>241</v>
      </c>
    </row>
    <row r="111" spans="1:4" ht="22.5" customHeight="1" x14ac:dyDescent="0.2">
      <c r="A111" s="18"/>
      <c r="B111" s="23">
        <v>232</v>
      </c>
      <c r="C111" s="8" t="s">
        <v>103</v>
      </c>
      <c r="D111" s="26" t="s">
        <v>240</v>
      </c>
    </row>
    <row r="112" spans="1:4" ht="22.5" customHeight="1" x14ac:dyDescent="0.2">
      <c r="A112" s="18"/>
      <c r="B112" s="23">
        <v>233</v>
      </c>
      <c r="C112" s="8" t="s">
        <v>104</v>
      </c>
      <c r="D112" s="26" t="s">
        <v>239</v>
      </c>
    </row>
    <row r="113" spans="1:4" ht="22.5" customHeight="1" thickBot="1" x14ac:dyDescent="0.25">
      <c r="A113" s="19"/>
      <c r="B113" s="24">
        <v>234</v>
      </c>
      <c r="C113" s="10" t="s">
        <v>105</v>
      </c>
      <c r="D113" s="31" t="s">
        <v>238</v>
      </c>
    </row>
    <row r="114" spans="1:4" ht="22.5" customHeight="1" x14ac:dyDescent="0.2">
      <c r="A114" s="2" t="s">
        <v>75</v>
      </c>
      <c r="B114" s="6">
        <v>300</v>
      </c>
      <c r="C114" s="13" t="s">
        <v>107</v>
      </c>
      <c r="D114" s="28" t="s">
        <v>256</v>
      </c>
    </row>
    <row r="115" spans="1:4" ht="45" customHeight="1" thickBot="1" x14ac:dyDescent="0.25">
      <c r="A115" s="11"/>
      <c r="B115" s="132" t="s">
        <v>284</v>
      </c>
      <c r="C115" s="133"/>
      <c r="D115" s="29"/>
    </row>
    <row r="116" spans="1:4" ht="22.5" customHeight="1" x14ac:dyDescent="0.2">
      <c r="C116" s="1"/>
    </row>
    <row r="117" spans="1:4" ht="22.5" customHeight="1" x14ac:dyDescent="0.2">
      <c r="C117" s="1"/>
    </row>
    <row r="118" spans="1:4" ht="22.5" customHeight="1" x14ac:dyDescent="0.2">
      <c r="C118" s="1"/>
    </row>
    <row r="119" spans="1:4" ht="22.5" customHeight="1" x14ac:dyDescent="0.2">
      <c r="C119" s="1"/>
    </row>
    <row r="120" spans="1:4" ht="22.5" customHeight="1" x14ac:dyDescent="0.2">
      <c r="C120" s="1"/>
    </row>
    <row r="121" spans="1:4" ht="22.5" customHeight="1" x14ac:dyDescent="0.2">
      <c r="C121" s="1"/>
    </row>
    <row r="122" spans="1:4" ht="22.5" customHeight="1" x14ac:dyDescent="0.2">
      <c r="C122" s="1"/>
    </row>
    <row r="123" spans="1:4" ht="22.5" customHeight="1" x14ac:dyDescent="0.2">
      <c r="C123" s="1"/>
    </row>
    <row r="124" spans="1:4" ht="22.5" customHeight="1" x14ac:dyDescent="0.2">
      <c r="C124" s="1"/>
    </row>
    <row r="125" spans="1:4" ht="22.5" customHeight="1" x14ac:dyDescent="0.2">
      <c r="C125" s="1"/>
    </row>
    <row r="126" spans="1:4" ht="22.5" customHeight="1" x14ac:dyDescent="0.2">
      <c r="C126" s="1"/>
    </row>
    <row r="127" spans="1:4" ht="22.5" customHeight="1" x14ac:dyDescent="0.2">
      <c r="C127" s="1"/>
    </row>
    <row r="128" spans="1:4" ht="22.5" customHeight="1" x14ac:dyDescent="0.2">
      <c r="C128" s="1"/>
    </row>
    <row r="129" spans="3:3" ht="22.5" customHeight="1" x14ac:dyDescent="0.2">
      <c r="C129" s="1"/>
    </row>
    <row r="130" spans="3:3" ht="22.5" customHeight="1" x14ac:dyDescent="0.2">
      <c r="C130" s="1"/>
    </row>
    <row r="131" spans="3:3" ht="22.5" customHeight="1" x14ac:dyDescent="0.2">
      <c r="C131" s="1"/>
    </row>
    <row r="132" spans="3:3" ht="22.5" customHeight="1" x14ac:dyDescent="0.2">
      <c r="C132" s="1"/>
    </row>
    <row r="133" spans="3:3" ht="22.5" customHeight="1" x14ac:dyDescent="0.2">
      <c r="C133" s="1"/>
    </row>
    <row r="134" spans="3:3" ht="22.5" customHeight="1" x14ac:dyDescent="0.2">
      <c r="C134" s="1"/>
    </row>
    <row r="135" spans="3:3" ht="22.5" customHeight="1" x14ac:dyDescent="0.2">
      <c r="C135" s="1"/>
    </row>
    <row r="136" spans="3:3" ht="22.5" customHeight="1" x14ac:dyDescent="0.2">
      <c r="C136" s="1"/>
    </row>
    <row r="137" spans="3:3" ht="22.5" customHeight="1" x14ac:dyDescent="0.2">
      <c r="C137" s="1"/>
    </row>
    <row r="138" spans="3:3" ht="22.5" customHeight="1" x14ac:dyDescent="0.2">
      <c r="C138" s="1"/>
    </row>
    <row r="139" spans="3:3" ht="22.5" customHeight="1" x14ac:dyDescent="0.2">
      <c r="C139" s="1"/>
    </row>
    <row r="140" spans="3:3" ht="22.5" customHeight="1" x14ac:dyDescent="0.2">
      <c r="C140" s="1"/>
    </row>
    <row r="141" spans="3:3" ht="22.5" customHeight="1" x14ac:dyDescent="0.2">
      <c r="C141" s="1"/>
    </row>
    <row r="142" spans="3:3" ht="22.5" customHeight="1" x14ac:dyDescent="0.2">
      <c r="C142" s="1"/>
    </row>
    <row r="143" spans="3:3" ht="22.5" customHeight="1" x14ac:dyDescent="0.2">
      <c r="C143" s="1"/>
    </row>
    <row r="144" spans="3:3" ht="22.5" customHeight="1" x14ac:dyDescent="0.2">
      <c r="C144" s="1"/>
    </row>
    <row r="145" spans="3:3" ht="22.5" customHeight="1" x14ac:dyDescent="0.2">
      <c r="C145" s="1"/>
    </row>
    <row r="146" spans="3:3" ht="22.5" customHeight="1" x14ac:dyDescent="0.2">
      <c r="C146" s="1"/>
    </row>
    <row r="147" spans="3:3" ht="22.5" customHeight="1" x14ac:dyDescent="0.2">
      <c r="C147" s="1"/>
    </row>
    <row r="148" spans="3:3" ht="22.5" customHeight="1" x14ac:dyDescent="0.2">
      <c r="C148" s="1"/>
    </row>
    <row r="149" spans="3:3" ht="22.5" customHeight="1" x14ac:dyDescent="0.2">
      <c r="C149" s="1"/>
    </row>
    <row r="150" spans="3:3" ht="22.5" customHeight="1" x14ac:dyDescent="0.2">
      <c r="C150" s="1"/>
    </row>
  </sheetData>
  <sheetProtection sheet="1" objects="1" scenarios="1"/>
  <mergeCells count="2">
    <mergeCell ref="B115:C115"/>
    <mergeCell ref="A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5FF"/>
  </sheetPr>
  <dimension ref="A1:P36"/>
  <sheetViews>
    <sheetView zoomScale="75" zoomScaleNormal="75" workbookViewId="0">
      <selection activeCell="F9" sqref="F9"/>
    </sheetView>
  </sheetViews>
  <sheetFormatPr defaultRowHeight="16" x14ac:dyDescent="0.4"/>
  <cols>
    <col min="1" max="1" width="30.7265625" style="48" customWidth="1"/>
    <col min="2" max="4" width="8.7265625" style="48" bestFit="1" customWidth="1"/>
    <col min="5" max="5" width="15.6328125" style="48" customWidth="1"/>
    <col min="6" max="6" width="8.7265625" style="68"/>
    <col min="7" max="16384" width="8.7265625" style="48"/>
  </cols>
  <sheetData>
    <row r="1" spans="1:16" ht="14.25" customHeight="1" thickBot="1" x14ac:dyDescent="0.45">
      <c r="A1" s="45"/>
      <c r="B1" s="45"/>
      <c r="C1" s="45"/>
      <c r="D1" s="45"/>
      <c r="E1" s="45"/>
      <c r="F1" s="46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6.25" customHeight="1" thickBot="1" x14ac:dyDescent="0.45">
      <c r="A2" s="49" t="s">
        <v>258</v>
      </c>
      <c r="B2" s="144"/>
      <c r="C2" s="145"/>
      <c r="D2" s="145"/>
      <c r="E2" s="146"/>
      <c r="F2" s="50" t="s">
        <v>263</v>
      </c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6.25" customHeight="1" thickBot="1" x14ac:dyDescent="0.45">
      <c r="A3" s="51" t="s">
        <v>19</v>
      </c>
      <c r="B3" s="147" t="e">
        <f>VLOOKUP(B2,所属コード!B2:C114,2,FALSE)</f>
        <v>#N/A</v>
      </c>
      <c r="C3" s="148"/>
      <c r="D3" s="148"/>
      <c r="E3" s="149"/>
      <c r="F3" s="46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6.25" customHeight="1" thickBot="1" x14ac:dyDescent="0.45">
      <c r="A4" s="52" t="s">
        <v>260</v>
      </c>
      <c r="B4" s="135" t="e">
        <f>IF(B2=300,"入力してください",B3)</f>
        <v>#N/A</v>
      </c>
      <c r="C4" s="136"/>
      <c r="D4" s="136"/>
      <c r="E4" s="137"/>
      <c r="F4" s="50" t="s">
        <v>301</v>
      </c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24" customHeight="1" thickBot="1" x14ac:dyDescent="0.45">
      <c r="A5" s="53" t="s">
        <v>108</v>
      </c>
      <c r="B5" s="135" t="e">
        <f>VLOOKUP(B2,所属コード!B2:D116,3,FALSE)</f>
        <v>#N/A</v>
      </c>
      <c r="C5" s="136"/>
      <c r="D5" s="136"/>
      <c r="E5" s="137"/>
      <c r="F5" s="50" t="s">
        <v>302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24" customHeight="1" thickBot="1" x14ac:dyDescent="0.45">
      <c r="A6" s="53" t="s">
        <v>1</v>
      </c>
      <c r="B6" s="138"/>
      <c r="C6" s="139"/>
      <c r="D6" s="139"/>
      <c r="E6" s="140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21.75" customHeight="1" thickBot="1" x14ac:dyDescent="0.45">
      <c r="A7" s="49" t="s">
        <v>6</v>
      </c>
      <c r="B7" s="141"/>
      <c r="C7" s="142"/>
      <c r="D7" s="142"/>
      <c r="E7" s="143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6.5" thickBot="1" x14ac:dyDescent="0.45">
      <c r="A8" s="47"/>
      <c r="B8" s="47"/>
      <c r="C8" s="47"/>
      <c r="D8" s="47"/>
      <c r="E8" s="47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39" customHeight="1" thickBot="1" x14ac:dyDescent="0.45">
      <c r="A9" s="54" t="s">
        <v>20</v>
      </c>
      <c r="B9" s="54" t="s">
        <v>13</v>
      </c>
      <c r="C9" s="49" t="s">
        <v>14</v>
      </c>
      <c r="D9" s="49" t="s">
        <v>17</v>
      </c>
      <c r="E9" s="55" t="s">
        <v>18</v>
      </c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39" customHeight="1" thickBot="1" x14ac:dyDescent="0.45">
      <c r="A10" s="54" t="s">
        <v>21</v>
      </c>
      <c r="B10" s="56">
        <f>Ａクラス!O6</f>
        <v>0</v>
      </c>
      <c r="C10" s="57">
        <f>Ａクラス!R6</f>
        <v>0</v>
      </c>
      <c r="D10" s="58">
        <f>Ａクラス!Q4</f>
        <v>0</v>
      </c>
      <c r="E10" s="59">
        <f>Ａクラス!R4</f>
        <v>0</v>
      </c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39" customHeight="1" thickBot="1" x14ac:dyDescent="0.45">
      <c r="A11" s="54" t="s">
        <v>15</v>
      </c>
      <c r="B11" s="56">
        <f>Bクラス!O6</f>
        <v>0</v>
      </c>
      <c r="C11" s="57">
        <f>Bクラス!R6</f>
        <v>0</v>
      </c>
      <c r="D11" s="49">
        <f>Bクラス!Q4</f>
        <v>0</v>
      </c>
      <c r="E11" s="59">
        <f>Bクラス!R4</f>
        <v>0</v>
      </c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39" customHeight="1" thickBot="1" x14ac:dyDescent="0.45">
      <c r="A12" s="60" t="s">
        <v>16</v>
      </c>
      <c r="B12" s="61">
        <f>Cクラス!O6</f>
        <v>0</v>
      </c>
      <c r="C12" s="62">
        <f>Cクラス!R6</f>
        <v>0</v>
      </c>
      <c r="D12" s="63">
        <f>Cクラス!Q4</f>
        <v>0</v>
      </c>
      <c r="E12" s="64">
        <f>Cクラス!R4</f>
        <v>0</v>
      </c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39" customHeight="1" thickTop="1" thickBot="1" x14ac:dyDescent="0.45">
      <c r="A13" s="65" t="s">
        <v>22</v>
      </c>
      <c r="B13" s="65">
        <f>SUM(B10:B12)</f>
        <v>0</v>
      </c>
      <c r="C13" s="53">
        <f>SUM(C10:C12)</f>
        <v>0</v>
      </c>
      <c r="D13" s="53">
        <f>SUM(D10:D12)</f>
        <v>0</v>
      </c>
      <c r="E13" s="66">
        <f>SUM(E10:E12)</f>
        <v>0</v>
      </c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x14ac:dyDescent="0.4">
      <c r="A14" s="47"/>
      <c r="B14" s="47"/>
      <c r="C14" s="47"/>
      <c r="D14" s="47"/>
      <c r="E14" s="47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1:16" ht="18.75" hidden="1" customHeight="1" thickTop="1" thickBot="1" x14ac:dyDescent="0.45">
      <c r="A15" s="67" t="s">
        <v>18</v>
      </c>
      <c r="B15" s="67">
        <v>300</v>
      </c>
      <c r="C15" s="47"/>
      <c r="D15" s="47"/>
      <c r="E15" s="47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1:16" x14ac:dyDescent="0.4">
      <c r="A16" s="47"/>
      <c r="B16" s="47"/>
      <c r="C16" s="47"/>
      <c r="D16" s="47"/>
      <c r="E16" s="47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x14ac:dyDescent="0.4">
      <c r="A17" s="47"/>
      <c r="B17" s="47"/>
      <c r="C17" s="47"/>
      <c r="D17" s="47"/>
      <c r="E17" s="47"/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</row>
    <row r="18" spans="1:16" x14ac:dyDescent="0.4">
      <c r="A18" s="47"/>
      <c r="B18" s="47"/>
      <c r="C18" s="47"/>
      <c r="D18" s="47"/>
      <c r="E18" s="47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</row>
    <row r="19" spans="1:16" x14ac:dyDescent="0.4">
      <c r="A19" s="47"/>
      <c r="B19" s="47"/>
      <c r="C19" s="47"/>
      <c r="D19" s="47"/>
      <c r="E19" s="47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x14ac:dyDescent="0.4">
      <c r="A20" s="47"/>
      <c r="B20" s="47"/>
      <c r="C20" s="47"/>
      <c r="D20" s="47"/>
      <c r="E20" s="47"/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x14ac:dyDescent="0.4">
      <c r="A21" s="47"/>
      <c r="B21" s="47"/>
      <c r="C21" s="47"/>
      <c r="D21" s="47"/>
      <c r="E21" s="47"/>
      <c r="F21" s="46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 x14ac:dyDescent="0.4">
      <c r="A22" s="47"/>
      <c r="B22" s="47"/>
      <c r="C22" s="47"/>
      <c r="D22" s="47"/>
      <c r="E22" s="47"/>
      <c r="F22" s="46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1:16" x14ac:dyDescent="0.4">
      <c r="A23" s="47"/>
      <c r="B23" s="47"/>
      <c r="C23" s="47"/>
      <c r="D23" s="47"/>
      <c r="E23" s="47"/>
      <c r="F23" s="46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spans="1:16" x14ac:dyDescent="0.4">
      <c r="A24" s="47"/>
      <c r="B24" s="47"/>
      <c r="C24" s="47"/>
      <c r="D24" s="47"/>
      <c r="E24" s="47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1:16" x14ac:dyDescent="0.4">
      <c r="A25" s="47"/>
      <c r="B25" s="47"/>
      <c r="C25" s="47"/>
      <c r="D25" s="47"/>
      <c r="E25" s="47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</row>
    <row r="26" spans="1:16" x14ac:dyDescent="0.4">
      <c r="A26" s="47"/>
      <c r="B26" s="47"/>
      <c r="C26" s="47"/>
      <c r="D26" s="47"/>
      <c r="E26" s="47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7" spans="1:16" x14ac:dyDescent="0.4">
      <c r="A27" s="47"/>
      <c r="B27" s="47"/>
      <c r="C27" s="47"/>
      <c r="D27" s="47"/>
      <c r="E27" s="47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</row>
    <row r="28" spans="1:16" x14ac:dyDescent="0.4">
      <c r="A28" s="47"/>
      <c r="B28" s="47"/>
      <c r="C28" s="47"/>
      <c r="D28" s="47"/>
      <c r="E28" s="47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</row>
    <row r="29" spans="1:16" x14ac:dyDescent="0.4">
      <c r="A29" s="47"/>
      <c r="B29" s="47"/>
      <c r="C29" s="47"/>
      <c r="D29" s="47"/>
      <c r="E29" s="47"/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</row>
    <row r="30" spans="1:16" x14ac:dyDescent="0.4">
      <c r="A30" s="47"/>
      <c r="B30" s="47"/>
      <c r="C30" s="47"/>
      <c r="D30" s="47"/>
      <c r="E30" s="47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1:16" x14ac:dyDescent="0.4">
      <c r="A31" s="47"/>
      <c r="B31" s="47"/>
      <c r="C31" s="47"/>
      <c r="D31" s="47"/>
      <c r="E31" s="47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1:16" x14ac:dyDescent="0.4">
      <c r="A32" s="47"/>
      <c r="B32" s="47"/>
      <c r="C32" s="47"/>
      <c r="D32" s="47"/>
      <c r="E32" s="47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</row>
    <row r="33" spans="1:16" x14ac:dyDescent="0.4">
      <c r="A33" s="47"/>
      <c r="B33" s="47"/>
      <c r="C33" s="47"/>
      <c r="D33" s="47"/>
      <c r="E33" s="47"/>
      <c r="F33" s="46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spans="1:16" x14ac:dyDescent="0.4">
      <c r="A34" s="47"/>
      <c r="B34" s="47"/>
      <c r="C34" s="47"/>
      <c r="D34" s="47"/>
      <c r="E34" s="47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16" x14ac:dyDescent="0.4">
      <c r="A35" s="47"/>
      <c r="B35" s="47"/>
      <c r="C35" s="47"/>
      <c r="D35" s="47"/>
      <c r="E35" s="47"/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</row>
    <row r="36" spans="1:16" x14ac:dyDescent="0.4">
      <c r="A36" s="47"/>
      <c r="B36" s="47"/>
      <c r="C36" s="47"/>
      <c r="D36" s="47"/>
      <c r="E36" s="47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</row>
  </sheetData>
  <sheetProtection sheet="1" objects="1" scenarios="1"/>
  <customSheetViews>
    <customSheetView guid="{6A308C2C-EA08-4C75-989B-99EF4602104B}" hiddenRows="1">
      <selection activeCell="H8" sqref="H8"/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mergeCells count="6">
    <mergeCell ref="B4:E4"/>
    <mergeCell ref="B6:E6"/>
    <mergeCell ref="B7:E7"/>
    <mergeCell ref="B2:E2"/>
    <mergeCell ref="B3:E3"/>
    <mergeCell ref="B5:E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Z295"/>
  <sheetViews>
    <sheetView view="pageBreakPreview" topLeftCell="C1" zoomScale="75" zoomScaleNormal="100" zoomScaleSheetLayoutView="75" workbookViewId="0">
      <selection activeCell="D2" sqref="D2:E2"/>
    </sheetView>
  </sheetViews>
  <sheetFormatPr defaultRowHeight="16.5" x14ac:dyDescent="0.25"/>
  <cols>
    <col min="1" max="2" width="11.1796875" style="83" hidden="1" customWidth="1"/>
    <col min="3" max="3" width="7.6328125" style="115" customWidth="1"/>
    <col min="4" max="4" width="7.36328125" style="116" customWidth="1"/>
    <col min="5" max="8" width="6.26953125" style="88" customWidth="1"/>
    <col min="9" max="9" width="7.6328125" style="88" customWidth="1"/>
    <col min="10" max="10" width="7.453125" style="83" customWidth="1"/>
    <col min="11" max="12" width="7.453125" style="115" hidden="1" customWidth="1"/>
    <col min="13" max="13" width="7.6328125" style="115" customWidth="1"/>
    <col min="14" max="14" width="7.36328125" style="116" customWidth="1"/>
    <col min="15" max="18" width="6.7265625" style="88" customWidth="1"/>
    <col min="19" max="19" width="7.6328125" style="88" customWidth="1"/>
    <col min="20" max="20" width="3.6328125" style="88" customWidth="1"/>
    <col min="21" max="26" width="7.26953125" style="117" customWidth="1"/>
    <col min="27" max="16384" width="8.7265625" style="88"/>
  </cols>
  <sheetData>
    <row r="1" spans="1:26" s="82" customFormat="1" ht="54" customHeight="1" thickBot="1" x14ac:dyDescent="0.35">
      <c r="A1" s="79"/>
      <c r="B1" s="79"/>
      <c r="C1" s="80"/>
      <c r="D1" s="169" t="s">
        <v>308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0"/>
      <c r="T1" s="79"/>
      <c r="U1" s="81"/>
      <c r="V1" s="81"/>
      <c r="W1" s="81"/>
      <c r="X1" s="81"/>
      <c r="Y1" s="81"/>
      <c r="Z1" s="81"/>
    </row>
    <row r="2" spans="1:26" ht="23.25" customHeight="1" thickBot="1" x14ac:dyDescent="0.4">
      <c r="C2" s="84"/>
      <c r="D2" s="171" t="s">
        <v>19</v>
      </c>
      <c r="E2" s="171"/>
      <c r="F2" s="172" t="e">
        <f>データ!B4</f>
        <v>#N/A</v>
      </c>
      <c r="G2" s="173"/>
      <c r="H2" s="173"/>
      <c r="I2" s="174"/>
      <c r="K2" s="84"/>
      <c r="L2" s="84"/>
      <c r="M2" s="84"/>
      <c r="N2" s="163" t="s">
        <v>1</v>
      </c>
      <c r="O2" s="164"/>
      <c r="P2" s="172">
        <f>データ!B6</f>
        <v>0</v>
      </c>
      <c r="Q2" s="173"/>
      <c r="R2" s="173"/>
      <c r="S2" s="86"/>
      <c r="T2" s="84"/>
      <c r="U2" s="150" t="s">
        <v>298</v>
      </c>
      <c r="V2" s="150"/>
      <c r="W2" s="150"/>
      <c r="X2" s="150"/>
      <c r="Y2" s="150"/>
      <c r="Z2" s="87"/>
    </row>
    <row r="3" spans="1:26" ht="15" customHeight="1" thickBot="1" x14ac:dyDescent="0.3">
      <c r="C3" s="84"/>
      <c r="D3" s="89"/>
      <c r="E3" s="90"/>
      <c r="F3" s="90"/>
      <c r="G3" s="90"/>
      <c r="H3" s="90"/>
      <c r="I3" s="84"/>
      <c r="K3" s="84"/>
      <c r="L3" s="84"/>
      <c r="M3" s="84"/>
      <c r="N3" s="91"/>
      <c r="O3" s="84"/>
      <c r="P3" s="84"/>
      <c r="Q3" s="84"/>
      <c r="R3" s="92"/>
      <c r="S3" s="92"/>
      <c r="T3" s="84"/>
      <c r="U3" s="93"/>
      <c r="V3" s="93"/>
      <c r="W3" s="93"/>
      <c r="X3" s="93"/>
      <c r="Y3" s="93"/>
      <c r="Z3" s="93"/>
    </row>
    <row r="4" spans="1:26" ht="23.25" customHeight="1" thickTop="1" thickBot="1" x14ac:dyDescent="0.25">
      <c r="C4" s="84"/>
      <c r="D4" s="163" t="s">
        <v>6</v>
      </c>
      <c r="E4" s="164"/>
      <c r="F4" s="180">
        <f>データ!B7</f>
        <v>0</v>
      </c>
      <c r="G4" s="181"/>
      <c r="H4" s="164"/>
      <c r="I4" s="84"/>
      <c r="K4" s="84"/>
      <c r="L4" s="84"/>
      <c r="M4" s="84"/>
      <c r="N4" s="94" t="s">
        <v>7</v>
      </c>
      <c r="O4" s="95">
        <v>400</v>
      </c>
      <c r="P4" s="96" t="s">
        <v>8</v>
      </c>
      <c r="Q4" s="97">
        <f>SUM(O6,R6)</f>
        <v>0</v>
      </c>
      <c r="R4" s="175">
        <f>O4*Q4</f>
        <v>0</v>
      </c>
      <c r="S4" s="176"/>
      <c r="T4" s="84"/>
      <c r="U4" s="150" t="s">
        <v>299</v>
      </c>
      <c r="V4" s="150"/>
      <c r="W4" s="150"/>
      <c r="X4" s="150"/>
      <c r="Y4" s="150"/>
      <c r="Z4" s="150"/>
    </row>
    <row r="5" spans="1:26" ht="15.75" customHeight="1" thickBot="1" x14ac:dyDescent="0.25">
      <c r="C5" s="84"/>
      <c r="D5" s="89"/>
      <c r="E5" s="90"/>
      <c r="F5" s="90"/>
      <c r="G5" s="90"/>
      <c r="H5" s="90"/>
      <c r="I5" s="84"/>
      <c r="K5" s="84"/>
      <c r="L5" s="84"/>
      <c r="M5" s="84"/>
      <c r="N5" s="98"/>
      <c r="O5" s="99"/>
      <c r="P5" s="90"/>
      <c r="Q5" s="100"/>
      <c r="R5" s="101"/>
      <c r="S5" s="92"/>
      <c r="T5" s="84"/>
      <c r="U5" s="150"/>
      <c r="V5" s="150"/>
      <c r="W5" s="150"/>
      <c r="X5" s="150"/>
      <c r="Y5" s="150"/>
      <c r="Z5" s="150"/>
    </row>
    <row r="6" spans="1:26" ht="21" customHeight="1" thickBot="1" x14ac:dyDescent="0.25">
      <c r="C6" s="84"/>
      <c r="D6" s="102"/>
      <c r="E6" s="103" t="s">
        <v>4</v>
      </c>
      <c r="F6" s="159" t="s">
        <v>36</v>
      </c>
      <c r="G6" s="159"/>
      <c r="H6" s="104" t="s">
        <v>5</v>
      </c>
      <c r="I6" s="105" t="s">
        <v>9</v>
      </c>
      <c r="K6" s="90"/>
      <c r="L6" s="90"/>
      <c r="M6" s="90"/>
      <c r="N6" s="106" t="s">
        <v>13</v>
      </c>
      <c r="O6" s="107">
        <f>COUNTA(E9:H228)/2</f>
        <v>0</v>
      </c>
      <c r="P6" s="108"/>
      <c r="Q6" s="106" t="s">
        <v>14</v>
      </c>
      <c r="R6" s="107">
        <f>COUNTA(O9:R228)/2</f>
        <v>0</v>
      </c>
      <c r="S6" s="90"/>
      <c r="T6" s="109"/>
      <c r="U6" s="150" t="s">
        <v>288</v>
      </c>
      <c r="V6" s="150"/>
      <c r="W6" s="150"/>
      <c r="X6" s="150"/>
      <c r="Y6" s="150"/>
      <c r="Z6" s="150"/>
    </row>
    <row r="7" spans="1:26" ht="11.25" customHeight="1" thickBot="1" x14ac:dyDescent="0.25">
      <c r="C7" s="84"/>
      <c r="D7" s="102"/>
      <c r="E7" s="92"/>
      <c r="F7" s="92"/>
      <c r="G7" s="92"/>
      <c r="H7" s="92"/>
      <c r="I7" s="92"/>
      <c r="K7" s="84"/>
      <c r="L7" s="84"/>
      <c r="M7" s="84"/>
      <c r="N7" s="102"/>
      <c r="O7" s="92"/>
      <c r="P7" s="92"/>
      <c r="Q7" s="92"/>
      <c r="R7" s="92"/>
      <c r="S7" s="92"/>
      <c r="T7" s="92"/>
      <c r="U7" s="110"/>
      <c r="V7" s="110"/>
      <c r="W7" s="110"/>
      <c r="X7" s="110"/>
      <c r="Y7" s="110"/>
      <c r="Z7" s="110"/>
    </row>
    <row r="8" spans="1:26" ht="21.75" customHeight="1" thickBot="1" x14ac:dyDescent="0.25">
      <c r="C8" s="163" t="s">
        <v>33</v>
      </c>
      <c r="D8" s="164"/>
      <c r="E8" s="160" t="s">
        <v>2</v>
      </c>
      <c r="F8" s="161"/>
      <c r="G8" s="161"/>
      <c r="H8" s="162"/>
      <c r="I8" s="111" t="s">
        <v>0</v>
      </c>
      <c r="K8" s="112"/>
      <c r="L8" s="112"/>
      <c r="M8" s="163" t="s">
        <v>33</v>
      </c>
      <c r="N8" s="164"/>
      <c r="O8" s="177" t="s">
        <v>3</v>
      </c>
      <c r="P8" s="178"/>
      <c r="Q8" s="178"/>
      <c r="R8" s="179"/>
      <c r="S8" s="85" t="s">
        <v>0</v>
      </c>
      <c r="T8" s="112"/>
      <c r="U8" s="168" t="s">
        <v>257</v>
      </c>
      <c r="V8" s="168"/>
      <c r="W8" s="168"/>
      <c r="X8" s="168"/>
      <c r="Y8" s="168"/>
      <c r="Z8" s="168"/>
    </row>
    <row r="9" spans="1:26" ht="17" customHeight="1" x14ac:dyDescent="0.2">
      <c r="A9" s="83">
        <v>1</v>
      </c>
      <c r="B9" s="83" t="s">
        <v>34</v>
      </c>
      <c r="C9" s="152">
        <v>1</v>
      </c>
      <c r="D9" s="113" t="s">
        <v>10</v>
      </c>
      <c r="E9" s="154"/>
      <c r="F9" s="155"/>
      <c r="G9" s="155"/>
      <c r="H9" s="156"/>
      <c r="I9" s="157"/>
      <c r="K9" s="83">
        <v>1</v>
      </c>
      <c r="L9" s="84" t="s">
        <v>35</v>
      </c>
      <c r="M9" s="152">
        <v>1</v>
      </c>
      <c r="N9" s="113" t="s">
        <v>10</v>
      </c>
      <c r="O9" s="154"/>
      <c r="P9" s="155"/>
      <c r="Q9" s="155"/>
      <c r="R9" s="156"/>
      <c r="S9" s="157"/>
      <c r="T9" s="90"/>
      <c r="U9" s="168"/>
      <c r="V9" s="168"/>
      <c r="W9" s="168"/>
      <c r="X9" s="168"/>
      <c r="Y9" s="168"/>
      <c r="Z9" s="168"/>
    </row>
    <row r="10" spans="1:26" ht="17" customHeight="1" thickBot="1" x14ac:dyDescent="0.25">
      <c r="A10" s="83">
        <v>1.5</v>
      </c>
      <c r="B10" s="83" t="s">
        <v>34</v>
      </c>
      <c r="C10" s="153"/>
      <c r="D10" s="114" t="s">
        <v>11</v>
      </c>
      <c r="E10" s="165"/>
      <c r="F10" s="166"/>
      <c r="G10" s="166"/>
      <c r="H10" s="167"/>
      <c r="I10" s="158"/>
      <c r="K10" s="83">
        <v>1.5</v>
      </c>
      <c r="L10" s="84" t="s">
        <v>35</v>
      </c>
      <c r="M10" s="153"/>
      <c r="N10" s="114" t="s">
        <v>11</v>
      </c>
      <c r="O10" s="165"/>
      <c r="P10" s="166"/>
      <c r="Q10" s="166"/>
      <c r="R10" s="167"/>
      <c r="S10" s="158"/>
      <c r="T10" s="90"/>
      <c r="U10" s="151" t="s">
        <v>300</v>
      </c>
      <c r="V10" s="151"/>
      <c r="W10" s="151"/>
      <c r="X10" s="151"/>
      <c r="Y10" s="151"/>
      <c r="Z10" s="151"/>
    </row>
    <row r="11" spans="1:26" ht="17" customHeight="1" x14ac:dyDescent="0.2">
      <c r="A11" s="83">
        <v>2</v>
      </c>
      <c r="B11" s="83" t="s">
        <v>34</v>
      </c>
      <c r="C11" s="152">
        <v>2</v>
      </c>
      <c r="D11" s="113" t="s">
        <v>10</v>
      </c>
      <c r="E11" s="154"/>
      <c r="F11" s="155"/>
      <c r="G11" s="155"/>
      <c r="H11" s="156"/>
      <c r="I11" s="157"/>
      <c r="K11" s="83">
        <v>2</v>
      </c>
      <c r="L11" s="84" t="s">
        <v>35</v>
      </c>
      <c r="M11" s="152">
        <v>2</v>
      </c>
      <c r="N11" s="113" t="s">
        <v>10</v>
      </c>
      <c r="O11" s="154"/>
      <c r="P11" s="155"/>
      <c r="Q11" s="155"/>
      <c r="R11" s="156"/>
      <c r="S11" s="157"/>
      <c r="T11" s="90"/>
      <c r="U11" s="151"/>
      <c r="V11" s="151"/>
      <c r="W11" s="151"/>
      <c r="X11" s="151"/>
      <c r="Y11" s="151"/>
      <c r="Z11" s="151"/>
    </row>
    <row r="12" spans="1:26" ht="17" customHeight="1" thickBot="1" x14ac:dyDescent="0.25">
      <c r="A12" s="83">
        <v>2.5</v>
      </c>
      <c r="B12" s="83" t="s">
        <v>34</v>
      </c>
      <c r="C12" s="153"/>
      <c r="D12" s="114" t="s">
        <v>11</v>
      </c>
      <c r="E12" s="165"/>
      <c r="F12" s="166"/>
      <c r="G12" s="166"/>
      <c r="H12" s="167"/>
      <c r="I12" s="158"/>
      <c r="K12" s="83">
        <v>2.5</v>
      </c>
      <c r="L12" s="84" t="s">
        <v>35</v>
      </c>
      <c r="M12" s="153"/>
      <c r="N12" s="114" t="s">
        <v>11</v>
      </c>
      <c r="O12" s="165"/>
      <c r="P12" s="166"/>
      <c r="Q12" s="166"/>
      <c r="R12" s="167"/>
      <c r="S12" s="158"/>
      <c r="T12" s="90"/>
      <c r="U12" s="151"/>
      <c r="V12" s="151"/>
      <c r="W12" s="151"/>
      <c r="X12" s="151"/>
      <c r="Y12" s="151"/>
      <c r="Z12" s="151"/>
    </row>
    <row r="13" spans="1:26" ht="17" customHeight="1" x14ac:dyDescent="0.2">
      <c r="A13" s="83">
        <v>3</v>
      </c>
      <c r="B13" s="83" t="s">
        <v>34</v>
      </c>
      <c r="C13" s="152">
        <v>3</v>
      </c>
      <c r="D13" s="113" t="s">
        <v>10</v>
      </c>
      <c r="E13" s="154"/>
      <c r="F13" s="155"/>
      <c r="G13" s="155"/>
      <c r="H13" s="156"/>
      <c r="I13" s="157"/>
      <c r="K13" s="83">
        <v>3</v>
      </c>
      <c r="L13" s="84" t="s">
        <v>35</v>
      </c>
      <c r="M13" s="152">
        <v>3</v>
      </c>
      <c r="N13" s="113" t="s">
        <v>10</v>
      </c>
      <c r="O13" s="154"/>
      <c r="P13" s="155"/>
      <c r="Q13" s="155"/>
      <c r="R13" s="156"/>
      <c r="S13" s="157"/>
      <c r="T13" s="90"/>
      <c r="U13" s="151"/>
      <c r="V13" s="151"/>
      <c r="W13" s="151"/>
      <c r="X13" s="151"/>
      <c r="Y13" s="151"/>
      <c r="Z13" s="151"/>
    </row>
    <row r="14" spans="1:26" ht="17" customHeight="1" thickBot="1" x14ac:dyDescent="0.25">
      <c r="A14" s="83">
        <v>3.5</v>
      </c>
      <c r="B14" s="83" t="s">
        <v>34</v>
      </c>
      <c r="C14" s="153"/>
      <c r="D14" s="114" t="s">
        <v>11</v>
      </c>
      <c r="E14" s="165"/>
      <c r="F14" s="166"/>
      <c r="G14" s="166"/>
      <c r="H14" s="167"/>
      <c r="I14" s="158"/>
      <c r="K14" s="83">
        <v>3.5</v>
      </c>
      <c r="L14" s="84" t="s">
        <v>35</v>
      </c>
      <c r="M14" s="153"/>
      <c r="N14" s="114" t="s">
        <v>11</v>
      </c>
      <c r="O14" s="165"/>
      <c r="P14" s="166"/>
      <c r="Q14" s="166"/>
      <c r="R14" s="167"/>
      <c r="S14" s="158"/>
      <c r="T14" s="90"/>
      <c r="U14" s="151"/>
      <c r="V14" s="151"/>
      <c r="W14" s="151"/>
      <c r="X14" s="151"/>
      <c r="Y14" s="151"/>
      <c r="Z14" s="151"/>
    </row>
    <row r="15" spans="1:26" ht="17" customHeight="1" x14ac:dyDescent="0.2">
      <c r="A15" s="83">
        <v>4</v>
      </c>
      <c r="B15" s="83" t="s">
        <v>34</v>
      </c>
      <c r="C15" s="152">
        <v>4</v>
      </c>
      <c r="D15" s="113" t="s">
        <v>10</v>
      </c>
      <c r="E15" s="154"/>
      <c r="F15" s="155"/>
      <c r="G15" s="155"/>
      <c r="H15" s="156"/>
      <c r="I15" s="157"/>
      <c r="K15" s="83">
        <v>4</v>
      </c>
      <c r="L15" s="84" t="s">
        <v>35</v>
      </c>
      <c r="M15" s="152">
        <v>4</v>
      </c>
      <c r="N15" s="113" t="s">
        <v>10</v>
      </c>
      <c r="O15" s="154"/>
      <c r="P15" s="155"/>
      <c r="Q15" s="155"/>
      <c r="R15" s="156"/>
      <c r="S15" s="157"/>
      <c r="T15" s="90"/>
      <c r="U15" s="151"/>
      <c r="V15" s="151"/>
      <c r="W15" s="151"/>
      <c r="X15" s="151"/>
      <c r="Y15" s="151"/>
      <c r="Z15" s="151"/>
    </row>
    <row r="16" spans="1:26" ht="17" customHeight="1" thickBot="1" x14ac:dyDescent="0.25">
      <c r="A16" s="83">
        <v>4.5</v>
      </c>
      <c r="B16" s="83" t="s">
        <v>34</v>
      </c>
      <c r="C16" s="153"/>
      <c r="D16" s="114" t="s">
        <v>11</v>
      </c>
      <c r="E16" s="165"/>
      <c r="F16" s="166"/>
      <c r="G16" s="166"/>
      <c r="H16" s="167"/>
      <c r="I16" s="158"/>
      <c r="K16" s="83">
        <v>4.5</v>
      </c>
      <c r="L16" s="84" t="s">
        <v>35</v>
      </c>
      <c r="M16" s="153"/>
      <c r="N16" s="114" t="s">
        <v>11</v>
      </c>
      <c r="O16" s="165"/>
      <c r="P16" s="166"/>
      <c r="Q16" s="166"/>
      <c r="R16" s="167"/>
      <c r="S16" s="158"/>
      <c r="T16" s="90"/>
      <c r="U16" s="151"/>
      <c r="V16" s="151"/>
      <c r="W16" s="151"/>
      <c r="X16" s="151"/>
      <c r="Y16" s="151"/>
      <c r="Z16" s="151"/>
    </row>
    <row r="17" spans="1:26" ht="17" customHeight="1" x14ac:dyDescent="0.2">
      <c r="A17" s="83">
        <v>5</v>
      </c>
      <c r="B17" s="83" t="s">
        <v>34</v>
      </c>
      <c r="C17" s="152">
        <v>5</v>
      </c>
      <c r="D17" s="113" t="s">
        <v>10</v>
      </c>
      <c r="E17" s="154"/>
      <c r="F17" s="155"/>
      <c r="G17" s="155"/>
      <c r="H17" s="156"/>
      <c r="I17" s="157"/>
      <c r="K17" s="83">
        <v>5</v>
      </c>
      <c r="L17" s="84" t="s">
        <v>35</v>
      </c>
      <c r="M17" s="152">
        <v>5</v>
      </c>
      <c r="N17" s="113" t="s">
        <v>10</v>
      </c>
      <c r="O17" s="154"/>
      <c r="P17" s="155"/>
      <c r="Q17" s="155"/>
      <c r="R17" s="156"/>
      <c r="S17" s="157"/>
      <c r="T17" s="90"/>
      <c r="U17" s="151"/>
      <c r="V17" s="151"/>
      <c r="W17" s="151"/>
      <c r="X17" s="151"/>
      <c r="Y17" s="151"/>
      <c r="Z17" s="151"/>
    </row>
    <row r="18" spans="1:26" ht="17" customHeight="1" thickBot="1" x14ac:dyDescent="0.25">
      <c r="A18" s="83">
        <v>5.5</v>
      </c>
      <c r="B18" s="83" t="s">
        <v>34</v>
      </c>
      <c r="C18" s="153"/>
      <c r="D18" s="114" t="s">
        <v>11</v>
      </c>
      <c r="E18" s="165"/>
      <c r="F18" s="166"/>
      <c r="G18" s="166"/>
      <c r="H18" s="167"/>
      <c r="I18" s="158"/>
      <c r="K18" s="83">
        <v>5.5</v>
      </c>
      <c r="L18" s="84" t="s">
        <v>35</v>
      </c>
      <c r="M18" s="153"/>
      <c r="N18" s="114" t="s">
        <v>11</v>
      </c>
      <c r="O18" s="165"/>
      <c r="P18" s="166"/>
      <c r="Q18" s="166"/>
      <c r="R18" s="167"/>
      <c r="S18" s="158"/>
      <c r="T18" s="90"/>
      <c r="U18" s="151"/>
      <c r="V18" s="151"/>
      <c r="W18" s="151"/>
      <c r="X18" s="151"/>
      <c r="Y18" s="151"/>
      <c r="Z18" s="151"/>
    </row>
    <row r="19" spans="1:26" ht="17" customHeight="1" x14ac:dyDescent="0.2">
      <c r="A19" s="83">
        <v>6</v>
      </c>
      <c r="B19" s="83" t="s">
        <v>34</v>
      </c>
      <c r="C19" s="152">
        <v>6</v>
      </c>
      <c r="D19" s="113" t="s">
        <v>10</v>
      </c>
      <c r="E19" s="154"/>
      <c r="F19" s="155"/>
      <c r="G19" s="155"/>
      <c r="H19" s="156"/>
      <c r="I19" s="157"/>
      <c r="K19" s="83">
        <v>6</v>
      </c>
      <c r="L19" s="84" t="s">
        <v>35</v>
      </c>
      <c r="M19" s="152">
        <v>6</v>
      </c>
      <c r="N19" s="113" t="s">
        <v>10</v>
      </c>
      <c r="O19" s="154"/>
      <c r="P19" s="155"/>
      <c r="Q19" s="155"/>
      <c r="R19" s="156"/>
      <c r="S19" s="157"/>
      <c r="T19" s="90"/>
      <c r="U19" s="151"/>
      <c r="V19" s="151"/>
      <c r="W19" s="151"/>
      <c r="X19" s="151"/>
      <c r="Y19" s="151"/>
      <c r="Z19" s="151"/>
    </row>
    <row r="20" spans="1:26" ht="17" customHeight="1" thickBot="1" x14ac:dyDescent="0.25">
      <c r="A20" s="83">
        <v>6.5</v>
      </c>
      <c r="B20" s="83" t="s">
        <v>34</v>
      </c>
      <c r="C20" s="153"/>
      <c r="D20" s="114" t="s">
        <v>11</v>
      </c>
      <c r="E20" s="165"/>
      <c r="F20" s="166"/>
      <c r="G20" s="166"/>
      <c r="H20" s="167"/>
      <c r="I20" s="158"/>
      <c r="K20" s="83">
        <v>6.5</v>
      </c>
      <c r="L20" s="84" t="s">
        <v>35</v>
      </c>
      <c r="M20" s="153"/>
      <c r="N20" s="114" t="s">
        <v>11</v>
      </c>
      <c r="O20" s="165"/>
      <c r="P20" s="166"/>
      <c r="Q20" s="166"/>
      <c r="R20" s="167"/>
      <c r="S20" s="158"/>
      <c r="T20" s="90"/>
      <c r="U20" s="151"/>
      <c r="V20" s="151"/>
      <c r="W20" s="151"/>
      <c r="X20" s="151"/>
      <c r="Y20" s="151"/>
      <c r="Z20" s="151"/>
    </row>
    <row r="21" spans="1:26" ht="17" customHeight="1" x14ac:dyDescent="0.2">
      <c r="A21" s="83">
        <v>7</v>
      </c>
      <c r="B21" s="83" t="s">
        <v>34</v>
      </c>
      <c r="C21" s="152">
        <v>7</v>
      </c>
      <c r="D21" s="113" t="s">
        <v>10</v>
      </c>
      <c r="E21" s="154"/>
      <c r="F21" s="155"/>
      <c r="G21" s="155"/>
      <c r="H21" s="156"/>
      <c r="I21" s="157"/>
      <c r="K21" s="83">
        <v>7</v>
      </c>
      <c r="L21" s="84" t="s">
        <v>35</v>
      </c>
      <c r="M21" s="152">
        <v>7</v>
      </c>
      <c r="N21" s="113" t="s">
        <v>10</v>
      </c>
      <c r="O21" s="154"/>
      <c r="P21" s="155"/>
      <c r="Q21" s="155"/>
      <c r="R21" s="156"/>
      <c r="S21" s="157"/>
      <c r="T21" s="90"/>
      <c r="U21" s="151"/>
      <c r="V21" s="151"/>
      <c r="W21" s="151"/>
      <c r="X21" s="151"/>
      <c r="Y21" s="151"/>
      <c r="Z21" s="151"/>
    </row>
    <row r="22" spans="1:26" ht="17" customHeight="1" thickBot="1" x14ac:dyDescent="0.25">
      <c r="A22" s="83">
        <v>7.5</v>
      </c>
      <c r="B22" s="83" t="s">
        <v>34</v>
      </c>
      <c r="C22" s="153"/>
      <c r="D22" s="114" t="s">
        <v>11</v>
      </c>
      <c r="E22" s="165"/>
      <c r="F22" s="166"/>
      <c r="G22" s="166"/>
      <c r="H22" s="167"/>
      <c r="I22" s="158"/>
      <c r="K22" s="83">
        <v>7.5</v>
      </c>
      <c r="L22" s="84" t="s">
        <v>35</v>
      </c>
      <c r="M22" s="153"/>
      <c r="N22" s="114" t="s">
        <v>11</v>
      </c>
      <c r="O22" s="165"/>
      <c r="P22" s="166"/>
      <c r="Q22" s="166"/>
      <c r="R22" s="167"/>
      <c r="S22" s="158"/>
      <c r="T22" s="90"/>
      <c r="U22" s="151"/>
      <c r="V22" s="151"/>
      <c r="W22" s="151"/>
      <c r="X22" s="151"/>
      <c r="Y22" s="151"/>
      <c r="Z22" s="151"/>
    </row>
    <row r="23" spans="1:26" ht="17" customHeight="1" x14ac:dyDescent="0.2">
      <c r="A23" s="83">
        <v>8</v>
      </c>
      <c r="B23" s="83" t="s">
        <v>34</v>
      </c>
      <c r="C23" s="152">
        <v>8</v>
      </c>
      <c r="D23" s="113" t="s">
        <v>10</v>
      </c>
      <c r="E23" s="154"/>
      <c r="F23" s="155"/>
      <c r="G23" s="155"/>
      <c r="H23" s="156"/>
      <c r="I23" s="157"/>
      <c r="K23" s="83">
        <v>8</v>
      </c>
      <c r="L23" s="84" t="s">
        <v>35</v>
      </c>
      <c r="M23" s="152">
        <v>8</v>
      </c>
      <c r="N23" s="113" t="s">
        <v>10</v>
      </c>
      <c r="O23" s="154"/>
      <c r="P23" s="155"/>
      <c r="Q23" s="155"/>
      <c r="R23" s="156"/>
      <c r="S23" s="157"/>
      <c r="T23" s="90"/>
      <c r="U23" s="151"/>
      <c r="V23" s="151"/>
      <c r="W23" s="151"/>
      <c r="X23" s="151"/>
      <c r="Y23" s="151"/>
      <c r="Z23" s="151"/>
    </row>
    <row r="24" spans="1:26" ht="17" customHeight="1" thickBot="1" x14ac:dyDescent="0.25">
      <c r="A24" s="83">
        <v>8.5</v>
      </c>
      <c r="B24" s="83" t="s">
        <v>34</v>
      </c>
      <c r="C24" s="153"/>
      <c r="D24" s="114" t="s">
        <v>11</v>
      </c>
      <c r="E24" s="165"/>
      <c r="F24" s="166"/>
      <c r="G24" s="166"/>
      <c r="H24" s="167"/>
      <c r="I24" s="158"/>
      <c r="K24" s="83">
        <v>8.5</v>
      </c>
      <c r="L24" s="84" t="s">
        <v>35</v>
      </c>
      <c r="M24" s="153"/>
      <c r="N24" s="114" t="s">
        <v>11</v>
      </c>
      <c r="O24" s="165"/>
      <c r="P24" s="166"/>
      <c r="Q24" s="166"/>
      <c r="R24" s="167"/>
      <c r="S24" s="158"/>
      <c r="T24" s="90"/>
      <c r="U24" s="151"/>
      <c r="V24" s="151"/>
      <c r="W24" s="151"/>
      <c r="X24" s="151"/>
      <c r="Y24" s="151"/>
      <c r="Z24" s="151"/>
    </row>
    <row r="25" spans="1:26" ht="17" customHeight="1" x14ac:dyDescent="0.2">
      <c r="A25" s="83">
        <v>9</v>
      </c>
      <c r="B25" s="83" t="s">
        <v>34</v>
      </c>
      <c r="C25" s="152">
        <v>9</v>
      </c>
      <c r="D25" s="113" t="s">
        <v>10</v>
      </c>
      <c r="E25" s="154"/>
      <c r="F25" s="155"/>
      <c r="G25" s="155"/>
      <c r="H25" s="156"/>
      <c r="I25" s="157"/>
      <c r="K25" s="83">
        <v>9</v>
      </c>
      <c r="L25" s="84" t="s">
        <v>35</v>
      </c>
      <c r="M25" s="152">
        <v>9</v>
      </c>
      <c r="N25" s="113" t="s">
        <v>10</v>
      </c>
      <c r="O25" s="154"/>
      <c r="P25" s="155"/>
      <c r="Q25" s="155"/>
      <c r="R25" s="156"/>
      <c r="S25" s="157"/>
      <c r="T25" s="90"/>
      <c r="U25" s="151"/>
      <c r="V25" s="151"/>
      <c r="W25" s="151"/>
      <c r="X25" s="151"/>
      <c r="Y25" s="151"/>
      <c r="Z25" s="151"/>
    </row>
    <row r="26" spans="1:26" ht="17" customHeight="1" thickBot="1" x14ac:dyDescent="0.25">
      <c r="A26" s="83">
        <v>9.5</v>
      </c>
      <c r="B26" s="83" t="s">
        <v>34</v>
      </c>
      <c r="C26" s="153"/>
      <c r="D26" s="114" t="s">
        <v>11</v>
      </c>
      <c r="E26" s="165"/>
      <c r="F26" s="166"/>
      <c r="G26" s="166"/>
      <c r="H26" s="167"/>
      <c r="I26" s="158"/>
      <c r="K26" s="83">
        <v>9.5</v>
      </c>
      <c r="L26" s="84" t="s">
        <v>35</v>
      </c>
      <c r="M26" s="153"/>
      <c r="N26" s="114" t="s">
        <v>11</v>
      </c>
      <c r="O26" s="165"/>
      <c r="P26" s="166"/>
      <c r="Q26" s="166"/>
      <c r="R26" s="167"/>
      <c r="S26" s="158"/>
      <c r="T26" s="90"/>
      <c r="U26" s="151"/>
      <c r="V26" s="151"/>
      <c r="W26" s="151"/>
      <c r="X26" s="151"/>
      <c r="Y26" s="151"/>
      <c r="Z26" s="151"/>
    </row>
    <row r="27" spans="1:26" ht="17" customHeight="1" x14ac:dyDescent="0.2">
      <c r="A27" s="83">
        <v>10</v>
      </c>
      <c r="B27" s="83" t="s">
        <v>34</v>
      </c>
      <c r="C27" s="152">
        <v>10</v>
      </c>
      <c r="D27" s="113" t="s">
        <v>10</v>
      </c>
      <c r="E27" s="154"/>
      <c r="F27" s="155"/>
      <c r="G27" s="155"/>
      <c r="H27" s="156"/>
      <c r="I27" s="157"/>
      <c r="K27" s="83">
        <v>10</v>
      </c>
      <c r="L27" s="84" t="s">
        <v>35</v>
      </c>
      <c r="M27" s="152">
        <v>10</v>
      </c>
      <c r="N27" s="113" t="s">
        <v>10</v>
      </c>
      <c r="O27" s="154"/>
      <c r="P27" s="155"/>
      <c r="Q27" s="155"/>
      <c r="R27" s="156"/>
      <c r="S27" s="157"/>
      <c r="T27" s="90"/>
      <c r="U27" s="151"/>
      <c r="V27" s="151"/>
      <c r="W27" s="151"/>
      <c r="X27" s="151"/>
      <c r="Y27" s="151"/>
      <c r="Z27" s="151"/>
    </row>
    <row r="28" spans="1:26" ht="17" customHeight="1" thickBot="1" x14ac:dyDescent="0.25">
      <c r="A28" s="83">
        <v>10.5</v>
      </c>
      <c r="B28" s="83" t="s">
        <v>34</v>
      </c>
      <c r="C28" s="153"/>
      <c r="D28" s="114" t="s">
        <v>11</v>
      </c>
      <c r="E28" s="165"/>
      <c r="F28" s="166"/>
      <c r="G28" s="166"/>
      <c r="H28" s="167"/>
      <c r="I28" s="158"/>
      <c r="K28" s="83">
        <v>10.5</v>
      </c>
      <c r="L28" s="84" t="s">
        <v>35</v>
      </c>
      <c r="M28" s="153"/>
      <c r="N28" s="114" t="s">
        <v>11</v>
      </c>
      <c r="O28" s="165"/>
      <c r="P28" s="166"/>
      <c r="Q28" s="166"/>
      <c r="R28" s="167"/>
      <c r="S28" s="158"/>
      <c r="T28" s="90"/>
      <c r="U28" s="151"/>
      <c r="V28" s="151"/>
      <c r="W28" s="151"/>
      <c r="X28" s="151"/>
      <c r="Y28" s="151"/>
      <c r="Z28" s="151"/>
    </row>
    <row r="29" spans="1:26" ht="17" customHeight="1" x14ac:dyDescent="0.2">
      <c r="A29" s="83">
        <v>11</v>
      </c>
      <c r="B29" s="83" t="s">
        <v>34</v>
      </c>
      <c r="C29" s="152">
        <v>11</v>
      </c>
      <c r="D29" s="113" t="s">
        <v>10</v>
      </c>
      <c r="E29" s="154"/>
      <c r="F29" s="155"/>
      <c r="G29" s="155"/>
      <c r="H29" s="156"/>
      <c r="I29" s="157"/>
      <c r="K29" s="83">
        <v>11</v>
      </c>
      <c r="L29" s="84" t="s">
        <v>35</v>
      </c>
      <c r="M29" s="152">
        <v>11</v>
      </c>
      <c r="N29" s="113" t="s">
        <v>10</v>
      </c>
      <c r="O29" s="154"/>
      <c r="P29" s="155"/>
      <c r="Q29" s="155"/>
      <c r="R29" s="156"/>
      <c r="S29" s="157"/>
      <c r="T29" s="90"/>
      <c r="U29" s="151"/>
      <c r="V29" s="151"/>
      <c r="W29" s="151"/>
      <c r="X29" s="151"/>
      <c r="Y29" s="151"/>
      <c r="Z29" s="151"/>
    </row>
    <row r="30" spans="1:26" ht="17" customHeight="1" thickBot="1" x14ac:dyDescent="0.3">
      <c r="A30" s="83">
        <v>11.5</v>
      </c>
      <c r="B30" s="83" t="s">
        <v>34</v>
      </c>
      <c r="C30" s="153"/>
      <c r="D30" s="114" t="s">
        <v>11</v>
      </c>
      <c r="E30" s="165"/>
      <c r="F30" s="166"/>
      <c r="G30" s="166"/>
      <c r="H30" s="167"/>
      <c r="I30" s="158"/>
      <c r="K30" s="83">
        <v>11.5</v>
      </c>
      <c r="L30" s="84" t="s">
        <v>35</v>
      </c>
      <c r="M30" s="153"/>
      <c r="N30" s="114" t="s">
        <v>11</v>
      </c>
      <c r="O30" s="165"/>
      <c r="P30" s="166"/>
      <c r="Q30" s="166"/>
      <c r="R30" s="167"/>
      <c r="S30" s="158"/>
      <c r="T30" s="90"/>
      <c r="U30" s="93"/>
      <c r="V30" s="93"/>
      <c r="W30" s="93"/>
      <c r="X30" s="93"/>
      <c r="Y30" s="93"/>
      <c r="Z30" s="93"/>
    </row>
    <row r="31" spans="1:26" ht="17" customHeight="1" x14ac:dyDescent="0.25">
      <c r="A31" s="83">
        <v>12</v>
      </c>
      <c r="B31" s="83" t="s">
        <v>34</v>
      </c>
      <c r="C31" s="152">
        <v>12</v>
      </c>
      <c r="D31" s="113" t="s">
        <v>10</v>
      </c>
      <c r="E31" s="154"/>
      <c r="F31" s="155"/>
      <c r="G31" s="155"/>
      <c r="H31" s="156"/>
      <c r="I31" s="157"/>
      <c r="K31" s="83">
        <v>12</v>
      </c>
      <c r="L31" s="84" t="s">
        <v>35</v>
      </c>
      <c r="M31" s="152">
        <v>12</v>
      </c>
      <c r="N31" s="113" t="s">
        <v>10</v>
      </c>
      <c r="O31" s="154"/>
      <c r="P31" s="155"/>
      <c r="Q31" s="155"/>
      <c r="R31" s="156"/>
      <c r="S31" s="157"/>
      <c r="T31" s="90"/>
      <c r="U31" s="93"/>
      <c r="V31" s="93"/>
      <c r="W31" s="93"/>
      <c r="X31" s="93"/>
      <c r="Y31" s="93"/>
      <c r="Z31" s="93"/>
    </row>
    <row r="32" spans="1:26" ht="17" customHeight="1" thickBot="1" x14ac:dyDescent="0.3">
      <c r="A32" s="83">
        <v>12.5</v>
      </c>
      <c r="B32" s="83" t="s">
        <v>34</v>
      </c>
      <c r="C32" s="153"/>
      <c r="D32" s="114" t="s">
        <v>11</v>
      </c>
      <c r="E32" s="165"/>
      <c r="F32" s="166"/>
      <c r="G32" s="166"/>
      <c r="H32" s="167"/>
      <c r="I32" s="158"/>
      <c r="K32" s="83">
        <v>12.5</v>
      </c>
      <c r="L32" s="84" t="s">
        <v>35</v>
      </c>
      <c r="M32" s="153"/>
      <c r="N32" s="114" t="s">
        <v>11</v>
      </c>
      <c r="O32" s="165"/>
      <c r="P32" s="166"/>
      <c r="Q32" s="166"/>
      <c r="R32" s="167"/>
      <c r="S32" s="158"/>
      <c r="T32" s="90"/>
      <c r="U32" s="93"/>
      <c r="V32" s="93"/>
      <c r="W32" s="93"/>
      <c r="X32" s="93"/>
      <c r="Y32" s="93"/>
      <c r="Z32" s="93"/>
    </row>
    <row r="33" spans="1:26" ht="17" customHeight="1" x14ac:dyDescent="0.25">
      <c r="A33" s="83">
        <v>13</v>
      </c>
      <c r="B33" s="83" t="s">
        <v>34</v>
      </c>
      <c r="C33" s="152">
        <v>13</v>
      </c>
      <c r="D33" s="113" t="s">
        <v>10</v>
      </c>
      <c r="E33" s="154"/>
      <c r="F33" s="155"/>
      <c r="G33" s="155"/>
      <c r="H33" s="156"/>
      <c r="I33" s="157"/>
      <c r="K33" s="83">
        <v>13</v>
      </c>
      <c r="L33" s="84" t="s">
        <v>35</v>
      </c>
      <c r="M33" s="152">
        <v>13</v>
      </c>
      <c r="N33" s="113" t="s">
        <v>10</v>
      </c>
      <c r="O33" s="154"/>
      <c r="P33" s="155"/>
      <c r="Q33" s="155"/>
      <c r="R33" s="156"/>
      <c r="S33" s="157"/>
      <c r="T33" s="90"/>
      <c r="U33" s="93"/>
      <c r="V33" s="93"/>
      <c r="W33" s="93"/>
      <c r="X33" s="93"/>
      <c r="Y33" s="93"/>
      <c r="Z33" s="93"/>
    </row>
    <row r="34" spans="1:26" ht="17" customHeight="1" thickBot="1" x14ac:dyDescent="0.3">
      <c r="A34" s="83">
        <v>13.5</v>
      </c>
      <c r="B34" s="83" t="s">
        <v>34</v>
      </c>
      <c r="C34" s="153"/>
      <c r="D34" s="114" t="s">
        <v>11</v>
      </c>
      <c r="E34" s="165"/>
      <c r="F34" s="166"/>
      <c r="G34" s="166"/>
      <c r="H34" s="167"/>
      <c r="I34" s="158"/>
      <c r="K34" s="83">
        <v>13.5</v>
      </c>
      <c r="L34" s="84" t="s">
        <v>35</v>
      </c>
      <c r="M34" s="153"/>
      <c r="N34" s="114" t="s">
        <v>11</v>
      </c>
      <c r="O34" s="165"/>
      <c r="P34" s="166"/>
      <c r="Q34" s="166"/>
      <c r="R34" s="167"/>
      <c r="S34" s="158"/>
      <c r="T34" s="90"/>
      <c r="U34" s="93"/>
      <c r="V34" s="93"/>
      <c r="W34" s="93"/>
      <c r="X34" s="93"/>
      <c r="Y34" s="93"/>
      <c r="Z34" s="93"/>
    </row>
    <row r="35" spans="1:26" ht="17" customHeight="1" x14ac:dyDescent="0.25">
      <c r="A35" s="83">
        <v>14</v>
      </c>
      <c r="B35" s="83" t="s">
        <v>34</v>
      </c>
      <c r="C35" s="152">
        <v>14</v>
      </c>
      <c r="D35" s="113" t="s">
        <v>10</v>
      </c>
      <c r="E35" s="154"/>
      <c r="F35" s="155"/>
      <c r="G35" s="155"/>
      <c r="H35" s="156"/>
      <c r="I35" s="157"/>
      <c r="K35" s="83">
        <v>14</v>
      </c>
      <c r="L35" s="84" t="s">
        <v>35</v>
      </c>
      <c r="M35" s="152">
        <v>14</v>
      </c>
      <c r="N35" s="113" t="s">
        <v>10</v>
      </c>
      <c r="O35" s="154"/>
      <c r="P35" s="155"/>
      <c r="Q35" s="155"/>
      <c r="R35" s="156"/>
      <c r="S35" s="157"/>
      <c r="T35" s="90"/>
      <c r="U35" s="93"/>
      <c r="V35" s="93"/>
      <c r="W35" s="93"/>
      <c r="X35" s="93"/>
      <c r="Y35" s="93"/>
      <c r="Z35" s="93"/>
    </row>
    <row r="36" spans="1:26" ht="17" customHeight="1" thickBot="1" x14ac:dyDescent="0.3">
      <c r="A36" s="83">
        <v>14.5</v>
      </c>
      <c r="B36" s="83" t="s">
        <v>34</v>
      </c>
      <c r="C36" s="153"/>
      <c r="D36" s="114" t="s">
        <v>11</v>
      </c>
      <c r="E36" s="165"/>
      <c r="F36" s="166"/>
      <c r="G36" s="166"/>
      <c r="H36" s="167"/>
      <c r="I36" s="158"/>
      <c r="K36" s="83">
        <v>14.5</v>
      </c>
      <c r="L36" s="84" t="s">
        <v>35</v>
      </c>
      <c r="M36" s="153"/>
      <c r="N36" s="114" t="s">
        <v>11</v>
      </c>
      <c r="O36" s="165"/>
      <c r="P36" s="166"/>
      <c r="Q36" s="166"/>
      <c r="R36" s="167"/>
      <c r="S36" s="158"/>
      <c r="T36" s="90"/>
      <c r="U36" s="93"/>
      <c r="V36" s="93"/>
      <c r="W36" s="93"/>
      <c r="X36" s="93"/>
      <c r="Y36" s="93"/>
      <c r="Z36" s="93"/>
    </row>
    <row r="37" spans="1:26" ht="17" customHeight="1" x14ac:dyDescent="0.25">
      <c r="A37" s="83">
        <v>15</v>
      </c>
      <c r="B37" s="83" t="s">
        <v>34</v>
      </c>
      <c r="C37" s="152">
        <v>15</v>
      </c>
      <c r="D37" s="113" t="s">
        <v>10</v>
      </c>
      <c r="E37" s="154"/>
      <c r="F37" s="155"/>
      <c r="G37" s="155"/>
      <c r="H37" s="156"/>
      <c r="I37" s="157"/>
      <c r="K37" s="83">
        <v>15</v>
      </c>
      <c r="L37" s="84" t="s">
        <v>35</v>
      </c>
      <c r="M37" s="152">
        <v>15</v>
      </c>
      <c r="N37" s="113" t="s">
        <v>10</v>
      </c>
      <c r="O37" s="154"/>
      <c r="P37" s="155"/>
      <c r="Q37" s="155"/>
      <c r="R37" s="156"/>
      <c r="S37" s="157"/>
      <c r="T37" s="90"/>
      <c r="U37" s="93"/>
      <c r="V37" s="93"/>
      <c r="W37" s="93"/>
      <c r="X37" s="93"/>
      <c r="Y37" s="93"/>
      <c r="Z37" s="93"/>
    </row>
    <row r="38" spans="1:26" ht="17" customHeight="1" thickBot="1" x14ac:dyDescent="0.3">
      <c r="A38" s="83">
        <v>15.5</v>
      </c>
      <c r="B38" s="83" t="s">
        <v>34</v>
      </c>
      <c r="C38" s="153"/>
      <c r="D38" s="114" t="s">
        <v>11</v>
      </c>
      <c r="E38" s="165"/>
      <c r="F38" s="166"/>
      <c r="G38" s="166"/>
      <c r="H38" s="167"/>
      <c r="I38" s="158"/>
      <c r="K38" s="83">
        <v>15.5</v>
      </c>
      <c r="L38" s="84" t="s">
        <v>35</v>
      </c>
      <c r="M38" s="153"/>
      <c r="N38" s="114" t="s">
        <v>11</v>
      </c>
      <c r="O38" s="165"/>
      <c r="P38" s="166"/>
      <c r="Q38" s="166"/>
      <c r="R38" s="167"/>
      <c r="S38" s="158"/>
      <c r="T38" s="90"/>
      <c r="U38" s="93"/>
      <c r="V38" s="93"/>
      <c r="W38" s="93"/>
      <c r="X38" s="93"/>
      <c r="Y38" s="93"/>
      <c r="Z38" s="93"/>
    </row>
    <row r="39" spans="1:26" ht="17" customHeight="1" x14ac:dyDescent="0.25">
      <c r="A39" s="83">
        <v>16</v>
      </c>
      <c r="B39" s="83" t="s">
        <v>34</v>
      </c>
      <c r="C39" s="152">
        <v>16</v>
      </c>
      <c r="D39" s="113" t="s">
        <v>10</v>
      </c>
      <c r="E39" s="154"/>
      <c r="F39" s="155"/>
      <c r="G39" s="155"/>
      <c r="H39" s="156"/>
      <c r="I39" s="157"/>
      <c r="K39" s="83">
        <v>16</v>
      </c>
      <c r="L39" s="84" t="s">
        <v>35</v>
      </c>
      <c r="M39" s="152">
        <v>16</v>
      </c>
      <c r="N39" s="113" t="s">
        <v>10</v>
      </c>
      <c r="O39" s="154"/>
      <c r="P39" s="155"/>
      <c r="Q39" s="155"/>
      <c r="R39" s="156"/>
      <c r="S39" s="157"/>
      <c r="T39" s="90"/>
      <c r="U39" s="93"/>
      <c r="V39" s="93"/>
      <c r="W39" s="93"/>
      <c r="X39" s="93"/>
      <c r="Y39" s="93"/>
      <c r="Z39" s="93"/>
    </row>
    <row r="40" spans="1:26" ht="17" customHeight="1" thickBot="1" x14ac:dyDescent="0.3">
      <c r="A40" s="83">
        <v>16.5</v>
      </c>
      <c r="B40" s="83" t="s">
        <v>34</v>
      </c>
      <c r="C40" s="153"/>
      <c r="D40" s="114" t="s">
        <v>11</v>
      </c>
      <c r="E40" s="165"/>
      <c r="F40" s="166"/>
      <c r="G40" s="166"/>
      <c r="H40" s="167"/>
      <c r="I40" s="158"/>
      <c r="K40" s="83">
        <v>16.5</v>
      </c>
      <c r="L40" s="84" t="s">
        <v>35</v>
      </c>
      <c r="M40" s="153"/>
      <c r="N40" s="114" t="s">
        <v>11</v>
      </c>
      <c r="O40" s="165"/>
      <c r="P40" s="166"/>
      <c r="Q40" s="166"/>
      <c r="R40" s="167"/>
      <c r="S40" s="158"/>
      <c r="T40" s="90"/>
      <c r="U40" s="93"/>
      <c r="V40" s="93"/>
      <c r="W40" s="93"/>
      <c r="X40" s="93"/>
      <c r="Y40" s="93"/>
      <c r="Z40" s="93"/>
    </row>
    <row r="41" spans="1:26" ht="17" customHeight="1" x14ac:dyDescent="0.25">
      <c r="A41" s="83">
        <v>17</v>
      </c>
      <c r="B41" s="83" t="s">
        <v>34</v>
      </c>
      <c r="C41" s="152">
        <v>17</v>
      </c>
      <c r="D41" s="113" t="s">
        <v>10</v>
      </c>
      <c r="E41" s="154"/>
      <c r="F41" s="155"/>
      <c r="G41" s="155"/>
      <c r="H41" s="156"/>
      <c r="I41" s="157"/>
      <c r="K41" s="83">
        <v>17</v>
      </c>
      <c r="L41" s="84" t="s">
        <v>35</v>
      </c>
      <c r="M41" s="152">
        <v>17</v>
      </c>
      <c r="N41" s="113" t="s">
        <v>10</v>
      </c>
      <c r="O41" s="154"/>
      <c r="P41" s="155"/>
      <c r="Q41" s="155"/>
      <c r="R41" s="156"/>
      <c r="S41" s="157"/>
      <c r="T41" s="90"/>
      <c r="U41" s="93"/>
      <c r="V41" s="93"/>
      <c r="W41" s="93"/>
      <c r="X41" s="93"/>
      <c r="Y41" s="93"/>
      <c r="Z41" s="93"/>
    </row>
    <row r="42" spans="1:26" ht="17" customHeight="1" thickBot="1" x14ac:dyDescent="0.3">
      <c r="A42" s="83">
        <v>17.5</v>
      </c>
      <c r="B42" s="83" t="s">
        <v>34</v>
      </c>
      <c r="C42" s="153"/>
      <c r="D42" s="114" t="s">
        <v>11</v>
      </c>
      <c r="E42" s="165"/>
      <c r="F42" s="166"/>
      <c r="G42" s="166"/>
      <c r="H42" s="167"/>
      <c r="I42" s="158"/>
      <c r="K42" s="83">
        <v>17.5</v>
      </c>
      <c r="L42" s="84" t="s">
        <v>35</v>
      </c>
      <c r="M42" s="153"/>
      <c r="N42" s="114" t="s">
        <v>11</v>
      </c>
      <c r="O42" s="165"/>
      <c r="P42" s="166"/>
      <c r="Q42" s="166"/>
      <c r="R42" s="167"/>
      <c r="S42" s="158"/>
      <c r="T42" s="90"/>
      <c r="U42" s="93"/>
      <c r="V42" s="93"/>
      <c r="W42" s="93"/>
      <c r="X42" s="93"/>
      <c r="Y42" s="93"/>
      <c r="Z42" s="93"/>
    </row>
    <row r="43" spans="1:26" ht="17" customHeight="1" x14ac:dyDescent="0.25">
      <c r="A43" s="83">
        <v>18</v>
      </c>
      <c r="B43" s="83" t="s">
        <v>34</v>
      </c>
      <c r="C43" s="152">
        <v>18</v>
      </c>
      <c r="D43" s="113" t="s">
        <v>10</v>
      </c>
      <c r="E43" s="154"/>
      <c r="F43" s="155"/>
      <c r="G43" s="155"/>
      <c r="H43" s="156"/>
      <c r="I43" s="157"/>
      <c r="K43" s="83">
        <v>18</v>
      </c>
      <c r="L43" s="84" t="s">
        <v>35</v>
      </c>
      <c r="M43" s="152">
        <v>18</v>
      </c>
      <c r="N43" s="113" t="s">
        <v>10</v>
      </c>
      <c r="O43" s="154"/>
      <c r="P43" s="155"/>
      <c r="Q43" s="155"/>
      <c r="R43" s="156"/>
      <c r="S43" s="157"/>
      <c r="T43" s="90"/>
      <c r="U43" s="93"/>
      <c r="V43" s="93"/>
      <c r="W43" s="93"/>
      <c r="X43" s="93"/>
      <c r="Y43" s="93"/>
      <c r="Z43" s="93"/>
    </row>
    <row r="44" spans="1:26" ht="17" customHeight="1" thickBot="1" x14ac:dyDescent="0.3">
      <c r="A44" s="83">
        <v>18.5</v>
      </c>
      <c r="B44" s="83" t="s">
        <v>34</v>
      </c>
      <c r="C44" s="153"/>
      <c r="D44" s="114" t="s">
        <v>11</v>
      </c>
      <c r="E44" s="165"/>
      <c r="F44" s="166"/>
      <c r="G44" s="166"/>
      <c r="H44" s="167"/>
      <c r="I44" s="158"/>
      <c r="K44" s="83">
        <v>18.5</v>
      </c>
      <c r="L44" s="84" t="s">
        <v>35</v>
      </c>
      <c r="M44" s="153"/>
      <c r="N44" s="114" t="s">
        <v>11</v>
      </c>
      <c r="O44" s="165"/>
      <c r="P44" s="166"/>
      <c r="Q44" s="166"/>
      <c r="R44" s="167"/>
      <c r="S44" s="158"/>
      <c r="T44" s="90"/>
      <c r="U44" s="93"/>
      <c r="V44" s="93"/>
      <c r="W44" s="93"/>
      <c r="X44" s="93"/>
      <c r="Y44" s="93"/>
      <c r="Z44" s="93"/>
    </row>
    <row r="45" spans="1:26" ht="17" customHeight="1" x14ac:dyDescent="0.25">
      <c r="A45" s="83">
        <v>19</v>
      </c>
      <c r="B45" s="83" t="s">
        <v>34</v>
      </c>
      <c r="C45" s="152">
        <v>19</v>
      </c>
      <c r="D45" s="113" t="s">
        <v>10</v>
      </c>
      <c r="E45" s="154"/>
      <c r="F45" s="155"/>
      <c r="G45" s="155"/>
      <c r="H45" s="156"/>
      <c r="I45" s="157"/>
      <c r="K45" s="83">
        <v>19</v>
      </c>
      <c r="L45" s="84" t="s">
        <v>35</v>
      </c>
      <c r="M45" s="152">
        <v>19</v>
      </c>
      <c r="N45" s="113" t="s">
        <v>10</v>
      </c>
      <c r="O45" s="154"/>
      <c r="P45" s="155"/>
      <c r="Q45" s="155"/>
      <c r="R45" s="156"/>
      <c r="S45" s="157"/>
      <c r="T45" s="90"/>
      <c r="U45" s="93"/>
      <c r="V45" s="93"/>
      <c r="W45" s="93"/>
      <c r="X45" s="93"/>
      <c r="Y45" s="93"/>
      <c r="Z45" s="93"/>
    </row>
    <row r="46" spans="1:26" ht="17" customHeight="1" thickBot="1" x14ac:dyDescent="0.3">
      <c r="A46" s="83">
        <v>19.5</v>
      </c>
      <c r="B46" s="83" t="s">
        <v>34</v>
      </c>
      <c r="C46" s="153"/>
      <c r="D46" s="114" t="s">
        <v>11</v>
      </c>
      <c r="E46" s="165"/>
      <c r="F46" s="166"/>
      <c r="G46" s="166"/>
      <c r="H46" s="167"/>
      <c r="I46" s="158"/>
      <c r="K46" s="83">
        <v>19.5</v>
      </c>
      <c r="L46" s="84" t="s">
        <v>35</v>
      </c>
      <c r="M46" s="153"/>
      <c r="N46" s="114" t="s">
        <v>11</v>
      </c>
      <c r="O46" s="165"/>
      <c r="P46" s="166"/>
      <c r="Q46" s="166"/>
      <c r="R46" s="167"/>
      <c r="S46" s="158"/>
      <c r="T46" s="90"/>
      <c r="U46" s="93"/>
      <c r="V46" s="93"/>
      <c r="W46" s="93"/>
      <c r="X46" s="93"/>
      <c r="Y46" s="93"/>
      <c r="Z46" s="93"/>
    </row>
    <row r="47" spans="1:26" ht="17" customHeight="1" x14ac:dyDescent="0.25">
      <c r="A47" s="83">
        <v>20</v>
      </c>
      <c r="B47" s="83" t="s">
        <v>34</v>
      </c>
      <c r="C47" s="152">
        <v>20</v>
      </c>
      <c r="D47" s="113" t="s">
        <v>10</v>
      </c>
      <c r="E47" s="154"/>
      <c r="F47" s="155"/>
      <c r="G47" s="155"/>
      <c r="H47" s="156"/>
      <c r="I47" s="157"/>
      <c r="K47" s="83">
        <v>20</v>
      </c>
      <c r="L47" s="84" t="s">
        <v>35</v>
      </c>
      <c r="M47" s="152">
        <v>20</v>
      </c>
      <c r="N47" s="113" t="s">
        <v>10</v>
      </c>
      <c r="O47" s="154"/>
      <c r="P47" s="155"/>
      <c r="Q47" s="155"/>
      <c r="R47" s="156"/>
      <c r="S47" s="157"/>
      <c r="T47" s="90"/>
      <c r="U47" s="93"/>
      <c r="V47" s="93"/>
      <c r="W47" s="93"/>
      <c r="X47" s="93"/>
      <c r="Y47" s="93"/>
      <c r="Z47" s="93"/>
    </row>
    <row r="48" spans="1:26" ht="17" customHeight="1" thickBot="1" x14ac:dyDescent="0.3">
      <c r="A48" s="83">
        <v>20.5</v>
      </c>
      <c r="B48" s="83" t="s">
        <v>34</v>
      </c>
      <c r="C48" s="153"/>
      <c r="D48" s="114" t="s">
        <v>11</v>
      </c>
      <c r="E48" s="165"/>
      <c r="F48" s="166"/>
      <c r="G48" s="166"/>
      <c r="H48" s="167"/>
      <c r="I48" s="158"/>
      <c r="K48" s="83">
        <v>20.5</v>
      </c>
      <c r="L48" s="84" t="s">
        <v>35</v>
      </c>
      <c r="M48" s="153"/>
      <c r="N48" s="114" t="s">
        <v>11</v>
      </c>
      <c r="O48" s="165"/>
      <c r="P48" s="166"/>
      <c r="Q48" s="166"/>
      <c r="R48" s="167"/>
      <c r="S48" s="158"/>
      <c r="T48" s="90"/>
      <c r="U48" s="93"/>
      <c r="V48" s="93"/>
      <c r="W48" s="93"/>
      <c r="X48" s="93"/>
      <c r="Y48" s="93"/>
      <c r="Z48" s="93"/>
    </row>
    <row r="49" spans="1:26" ht="17" customHeight="1" x14ac:dyDescent="0.25">
      <c r="A49" s="83">
        <v>21</v>
      </c>
      <c r="B49" s="83" t="s">
        <v>34</v>
      </c>
      <c r="C49" s="152">
        <v>21</v>
      </c>
      <c r="D49" s="113" t="s">
        <v>10</v>
      </c>
      <c r="E49" s="154"/>
      <c r="F49" s="155"/>
      <c r="G49" s="155"/>
      <c r="H49" s="156"/>
      <c r="I49" s="157"/>
      <c r="K49" s="83">
        <v>21</v>
      </c>
      <c r="L49" s="84" t="s">
        <v>35</v>
      </c>
      <c r="M49" s="152">
        <v>21</v>
      </c>
      <c r="N49" s="113" t="s">
        <v>10</v>
      </c>
      <c r="O49" s="154"/>
      <c r="P49" s="155"/>
      <c r="Q49" s="155"/>
      <c r="R49" s="156"/>
      <c r="S49" s="157"/>
      <c r="T49" s="90"/>
      <c r="U49" s="93"/>
      <c r="V49" s="93"/>
      <c r="W49" s="93"/>
      <c r="X49" s="93"/>
      <c r="Y49" s="93"/>
      <c r="Z49" s="93"/>
    </row>
    <row r="50" spans="1:26" ht="17" customHeight="1" thickBot="1" x14ac:dyDescent="0.3">
      <c r="A50" s="83">
        <v>21.5</v>
      </c>
      <c r="B50" s="83" t="s">
        <v>34</v>
      </c>
      <c r="C50" s="153"/>
      <c r="D50" s="114" t="s">
        <v>11</v>
      </c>
      <c r="E50" s="165"/>
      <c r="F50" s="166"/>
      <c r="G50" s="166"/>
      <c r="H50" s="167"/>
      <c r="I50" s="158"/>
      <c r="K50" s="83">
        <v>21.5</v>
      </c>
      <c r="L50" s="84" t="s">
        <v>35</v>
      </c>
      <c r="M50" s="153"/>
      <c r="N50" s="114" t="s">
        <v>11</v>
      </c>
      <c r="O50" s="165"/>
      <c r="P50" s="166"/>
      <c r="Q50" s="166"/>
      <c r="R50" s="167"/>
      <c r="S50" s="158"/>
      <c r="T50" s="90"/>
      <c r="U50" s="93"/>
      <c r="V50" s="93"/>
      <c r="W50" s="93"/>
      <c r="X50" s="93"/>
      <c r="Y50" s="93"/>
      <c r="Z50" s="93"/>
    </row>
    <row r="51" spans="1:26" ht="17" customHeight="1" x14ac:dyDescent="0.25">
      <c r="A51" s="83">
        <v>22</v>
      </c>
      <c r="B51" s="83" t="s">
        <v>34</v>
      </c>
      <c r="C51" s="152">
        <v>22</v>
      </c>
      <c r="D51" s="113" t="s">
        <v>10</v>
      </c>
      <c r="E51" s="154"/>
      <c r="F51" s="155"/>
      <c r="G51" s="155"/>
      <c r="H51" s="156"/>
      <c r="I51" s="157"/>
      <c r="K51" s="83">
        <v>22</v>
      </c>
      <c r="L51" s="84" t="s">
        <v>35</v>
      </c>
      <c r="M51" s="152">
        <v>22</v>
      </c>
      <c r="N51" s="113" t="s">
        <v>10</v>
      </c>
      <c r="O51" s="154"/>
      <c r="P51" s="155"/>
      <c r="Q51" s="155"/>
      <c r="R51" s="156"/>
      <c r="S51" s="157"/>
      <c r="T51" s="90"/>
      <c r="U51" s="93"/>
      <c r="V51" s="93"/>
      <c r="W51" s="93"/>
      <c r="X51" s="93"/>
      <c r="Y51" s="93"/>
      <c r="Z51" s="93"/>
    </row>
    <row r="52" spans="1:26" ht="17" customHeight="1" thickBot="1" x14ac:dyDescent="0.3">
      <c r="A52" s="83">
        <v>22.5</v>
      </c>
      <c r="B52" s="83" t="s">
        <v>34</v>
      </c>
      <c r="C52" s="153"/>
      <c r="D52" s="114" t="s">
        <v>11</v>
      </c>
      <c r="E52" s="165"/>
      <c r="F52" s="166"/>
      <c r="G52" s="166"/>
      <c r="H52" s="167"/>
      <c r="I52" s="158"/>
      <c r="K52" s="83">
        <v>22.5</v>
      </c>
      <c r="L52" s="84" t="s">
        <v>35</v>
      </c>
      <c r="M52" s="153"/>
      <c r="N52" s="114" t="s">
        <v>11</v>
      </c>
      <c r="O52" s="165"/>
      <c r="P52" s="166"/>
      <c r="Q52" s="166"/>
      <c r="R52" s="167"/>
      <c r="S52" s="158"/>
      <c r="T52" s="90"/>
      <c r="U52" s="93"/>
      <c r="V52" s="93"/>
      <c r="W52" s="93"/>
      <c r="X52" s="93"/>
      <c r="Y52" s="93"/>
      <c r="Z52" s="93"/>
    </row>
    <row r="53" spans="1:26" ht="17" customHeight="1" x14ac:dyDescent="0.25">
      <c r="A53" s="83">
        <v>23</v>
      </c>
      <c r="B53" s="83" t="s">
        <v>34</v>
      </c>
      <c r="C53" s="152">
        <v>23</v>
      </c>
      <c r="D53" s="113" t="s">
        <v>10</v>
      </c>
      <c r="E53" s="154"/>
      <c r="F53" s="155"/>
      <c r="G53" s="155"/>
      <c r="H53" s="156"/>
      <c r="I53" s="157"/>
      <c r="K53" s="83">
        <v>23</v>
      </c>
      <c r="L53" s="84" t="s">
        <v>35</v>
      </c>
      <c r="M53" s="152">
        <v>23</v>
      </c>
      <c r="N53" s="113" t="s">
        <v>10</v>
      </c>
      <c r="O53" s="154"/>
      <c r="P53" s="155"/>
      <c r="Q53" s="155"/>
      <c r="R53" s="156"/>
      <c r="S53" s="157"/>
      <c r="T53" s="90"/>
      <c r="U53" s="93"/>
      <c r="V53" s="93"/>
      <c r="W53" s="93"/>
      <c r="X53" s="93"/>
      <c r="Y53" s="93"/>
      <c r="Z53" s="93"/>
    </row>
    <row r="54" spans="1:26" ht="17" customHeight="1" thickBot="1" x14ac:dyDescent="0.3">
      <c r="A54" s="83">
        <v>23.5</v>
      </c>
      <c r="B54" s="83" t="s">
        <v>34</v>
      </c>
      <c r="C54" s="153"/>
      <c r="D54" s="114" t="s">
        <v>11</v>
      </c>
      <c r="E54" s="165"/>
      <c r="F54" s="166"/>
      <c r="G54" s="166"/>
      <c r="H54" s="167"/>
      <c r="I54" s="158"/>
      <c r="K54" s="83">
        <v>23.5</v>
      </c>
      <c r="L54" s="84" t="s">
        <v>35</v>
      </c>
      <c r="M54" s="153"/>
      <c r="N54" s="114" t="s">
        <v>11</v>
      </c>
      <c r="O54" s="165"/>
      <c r="P54" s="166"/>
      <c r="Q54" s="166"/>
      <c r="R54" s="167"/>
      <c r="S54" s="158"/>
      <c r="T54" s="90"/>
      <c r="U54" s="93"/>
      <c r="V54" s="93"/>
      <c r="W54" s="93"/>
      <c r="X54" s="93"/>
      <c r="Y54" s="93"/>
      <c r="Z54" s="93"/>
    </row>
    <row r="55" spans="1:26" ht="17" customHeight="1" x14ac:dyDescent="0.25">
      <c r="A55" s="83">
        <v>24</v>
      </c>
      <c r="B55" s="83" t="s">
        <v>34</v>
      </c>
      <c r="C55" s="152">
        <v>24</v>
      </c>
      <c r="D55" s="113" t="s">
        <v>10</v>
      </c>
      <c r="E55" s="154"/>
      <c r="F55" s="155"/>
      <c r="G55" s="155"/>
      <c r="H55" s="156"/>
      <c r="I55" s="157"/>
      <c r="K55" s="83">
        <v>24</v>
      </c>
      <c r="L55" s="84" t="s">
        <v>35</v>
      </c>
      <c r="M55" s="152">
        <v>24</v>
      </c>
      <c r="N55" s="113" t="s">
        <v>10</v>
      </c>
      <c r="O55" s="154"/>
      <c r="P55" s="155"/>
      <c r="Q55" s="155"/>
      <c r="R55" s="156"/>
      <c r="S55" s="157"/>
      <c r="T55" s="90"/>
      <c r="U55" s="93"/>
      <c r="V55" s="93"/>
      <c r="W55" s="93"/>
      <c r="X55" s="93"/>
      <c r="Y55" s="93"/>
      <c r="Z55" s="93"/>
    </row>
    <row r="56" spans="1:26" ht="17" customHeight="1" thickBot="1" x14ac:dyDescent="0.3">
      <c r="A56" s="83">
        <v>24.5</v>
      </c>
      <c r="B56" s="83" t="s">
        <v>34</v>
      </c>
      <c r="C56" s="153"/>
      <c r="D56" s="114" t="s">
        <v>11</v>
      </c>
      <c r="E56" s="165"/>
      <c r="F56" s="166"/>
      <c r="G56" s="166"/>
      <c r="H56" s="167"/>
      <c r="I56" s="158"/>
      <c r="K56" s="83">
        <v>24.5</v>
      </c>
      <c r="L56" s="84" t="s">
        <v>35</v>
      </c>
      <c r="M56" s="153"/>
      <c r="N56" s="114" t="s">
        <v>11</v>
      </c>
      <c r="O56" s="165"/>
      <c r="P56" s="166"/>
      <c r="Q56" s="166"/>
      <c r="R56" s="167"/>
      <c r="S56" s="158"/>
      <c r="T56" s="90"/>
      <c r="U56" s="93"/>
      <c r="V56" s="93"/>
      <c r="W56" s="93"/>
      <c r="X56" s="93"/>
      <c r="Y56" s="93"/>
      <c r="Z56" s="93"/>
    </row>
    <row r="57" spans="1:26" ht="17" customHeight="1" x14ac:dyDescent="0.25">
      <c r="A57" s="83">
        <v>25</v>
      </c>
      <c r="B57" s="83" t="s">
        <v>34</v>
      </c>
      <c r="C57" s="152">
        <v>25</v>
      </c>
      <c r="D57" s="113" t="s">
        <v>10</v>
      </c>
      <c r="E57" s="154"/>
      <c r="F57" s="155"/>
      <c r="G57" s="155"/>
      <c r="H57" s="156"/>
      <c r="I57" s="157"/>
      <c r="K57" s="83">
        <v>25</v>
      </c>
      <c r="L57" s="84" t="s">
        <v>35</v>
      </c>
      <c r="M57" s="152">
        <v>25</v>
      </c>
      <c r="N57" s="113" t="s">
        <v>10</v>
      </c>
      <c r="O57" s="154"/>
      <c r="P57" s="155"/>
      <c r="Q57" s="155"/>
      <c r="R57" s="156"/>
      <c r="S57" s="157"/>
      <c r="T57" s="90"/>
      <c r="U57" s="93"/>
      <c r="V57" s="93"/>
      <c r="W57" s="93"/>
      <c r="X57" s="93"/>
      <c r="Y57" s="93"/>
      <c r="Z57" s="93"/>
    </row>
    <row r="58" spans="1:26" ht="17" customHeight="1" thickBot="1" x14ac:dyDescent="0.3">
      <c r="A58" s="83">
        <v>25.5</v>
      </c>
      <c r="B58" s="83" t="s">
        <v>34</v>
      </c>
      <c r="C58" s="153"/>
      <c r="D58" s="114" t="s">
        <v>11</v>
      </c>
      <c r="E58" s="165"/>
      <c r="F58" s="166"/>
      <c r="G58" s="166"/>
      <c r="H58" s="167"/>
      <c r="I58" s="158"/>
      <c r="K58" s="83">
        <v>25.5</v>
      </c>
      <c r="L58" s="84" t="s">
        <v>35</v>
      </c>
      <c r="M58" s="153"/>
      <c r="N58" s="114" t="s">
        <v>11</v>
      </c>
      <c r="O58" s="165"/>
      <c r="P58" s="166"/>
      <c r="Q58" s="166"/>
      <c r="R58" s="167"/>
      <c r="S58" s="158"/>
      <c r="T58" s="90"/>
      <c r="U58" s="93"/>
      <c r="V58" s="93"/>
      <c r="W58" s="93"/>
      <c r="X58" s="93"/>
      <c r="Y58" s="93"/>
      <c r="Z58" s="93"/>
    </row>
    <row r="59" spans="1:26" ht="17" customHeight="1" x14ac:dyDescent="0.25">
      <c r="A59" s="83">
        <v>26</v>
      </c>
      <c r="B59" s="83" t="s">
        <v>34</v>
      </c>
      <c r="C59" s="152">
        <v>26</v>
      </c>
      <c r="D59" s="113" t="s">
        <v>10</v>
      </c>
      <c r="E59" s="154"/>
      <c r="F59" s="155"/>
      <c r="G59" s="155"/>
      <c r="H59" s="156"/>
      <c r="I59" s="157"/>
      <c r="K59" s="83">
        <v>26</v>
      </c>
      <c r="L59" s="84" t="s">
        <v>35</v>
      </c>
      <c r="M59" s="152">
        <v>26</v>
      </c>
      <c r="N59" s="113" t="s">
        <v>10</v>
      </c>
      <c r="O59" s="154"/>
      <c r="P59" s="155"/>
      <c r="Q59" s="155"/>
      <c r="R59" s="156"/>
      <c r="S59" s="157"/>
      <c r="T59" s="90"/>
      <c r="U59" s="93"/>
      <c r="V59" s="93"/>
      <c r="W59" s="93"/>
      <c r="X59" s="93"/>
      <c r="Y59" s="93"/>
      <c r="Z59" s="93"/>
    </row>
    <row r="60" spans="1:26" ht="17" customHeight="1" thickBot="1" x14ac:dyDescent="0.3">
      <c r="A60" s="83">
        <v>26.5</v>
      </c>
      <c r="B60" s="83" t="s">
        <v>34</v>
      </c>
      <c r="C60" s="153"/>
      <c r="D60" s="114" t="s">
        <v>11</v>
      </c>
      <c r="E60" s="165"/>
      <c r="F60" s="166"/>
      <c r="G60" s="166"/>
      <c r="H60" s="167"/>
      <c r="I60" s="158"/>
      <c r="K60" s="83">
        <v>26.5</v>
      </c>
      <c r="L60" s="84" t="s">
        <v>35</v>
      </c>
      <c r="M60" s="153"/>
      <c r="N60" s="114" t="s">
        <v>11</v>
      </c>
      <c r="O60" s="165"/>
      <c r="P60" s="166"/>
      <c r="Q60" s="166"/>
      <c r="R60" s="167"/>
      <c r="S60" s="158"/>
      <c r="T60" s="90"/>
      <c r="U60" s="93"/>
      <c r="V60" s="93"/>
      <c r="W60" s="93"/>
      <c r="X60" s="93"/>
      <c r="Y60" s="93"/>
      <c r="Z60" s="93"/>
    </row>
    <row r="61" spans="1:26" ht="17" customHeight="1" x14ac:dyDescent="0.25">
      <c r="A61" s="83">
        <v>27</v>
      </c>
      <c r="B61" s="83" t="s">
        <v>34</v>
      </c>
      <c r="C61" s="152">
        <v>27</v>
      </c>
      <c r="D61" s="113" t="s">
        <v>10</v>
      </c>
      <c r="E61" s="154"/>
      <c r="F61" s="155"/>
      <c r="G61" s="155"/>
      <c r="H61" s="156"/>
      <c r="I61" s="157"/>
      <c r="K61" s="83">
        <v>27</v>
      </c>
      <c r="L61" s="84" t="s">
        <v>35</v>
      </c>
      <c r="M61" s="152">
        <v>27</v>
      </c>
      <c r="N61" s="113" t="s">
        <v>10</v>
      </c>
      <c r="O61" s="154"/>
      <c r="P61" s="155"/>
      <c r="Q61" s="155"/>
      <c r="R61" s="156"/>
      <c r="S61" s="157"/>
      <c r="T61" s="90"/>
      <c r="U61" s="93"/>
      <c r="V61" s="93"/>
      <c r="W61" s="93"/>
      <c r="X61" s="93"/>
      <c r="Y61" s="93"/>
      <c r="Z61" s="93"/>
    </row>
    <row r="62" spans="1:26" ht="17" customHeight="1" thickBot="1" x14ac:dyDescent="0.3">
      <c r="A62" s="83">
        <v>27.5</v>
      </c>
      <c r="B62" s="83" t="s">
        <v>34</v>
      </c>
      <c r="C62" s="153"/>
      <c r="D62" s="114" t="s">
        <v>11</v>
      </c>
      <c r="E62" s="165"/>
      <c r="F62" s="166"/>
      <c r="G62" s="166"/>
      <c r="H62" s="167"/>
      <c r="I62" s="158"/>
      <c r="K62" s="83">
        <v>27.5</v>
      </c>
      <c r="L62" s="84" t="s">
        <v>35</v>
      </c>
      <c r="M62" s="153"/>
      <c r="N62" s="114" t="s">
        <v>11</v>
      </c>
      <c r="O62" s="165"/>
      <c r="P62" s="166"/>
      <c r="Q62" s="166"/>
      <c r="R62" s="167"/>
      <c r="S62" s="158"/>
      <c r="T62" s="90"/>
      <c r="U62" s="93"/>
      <c r="V62" s="93"/>
      <c r="W62" s="93"/>
      <c r="X62" s="93"/>
      <c r="Y62" s="93"/>
      <c r="Z62" s="93"/>
    </row>
    <row r="63" spans="1:26" ht="17" customHeight="1" x14ac:dyDescent="0.25">
      <c r="A63" s="83">
        <v>28</v>
      </c>
      <c r="B63" s="83" t="s">
        <v>34</v>
      </c>
      <c r="C63" s="152">
        <v>28</v>
      </c>
      <c r="D63" s="113" t="s">
        <v>10</v>
      </c>
      <c r="E63" s="154"/>
      <c r="F63" s="155"/>
      <c r="G63" s="155"/>
      <c r="H63" s="156"/>
      <c r="I63" s="157"/>
      <c r="K63" s="83">
        <v>28</v>
      </c>
      <c r="L63" s="84" t="s">
        <v>35</v>
      </c>
      <c r="M63" s="152">
        <v>28</v>
      </c>
      <c r="N63" s="113" t="s">
        <v>10</v>
      </c>
      <c r="O63" s="154"/>
      <c r="P63" s="155"/>
      <c r="Q63" s="155"/>
      <c r="R63" s="156"/>
      <c r="S63" s="157"/>
      <c r="T63" s="90"/>
      <c r="U63" s="93"/>
      <c r="V63" s="93"/>
      <c r="W63" s="93"/>
      <c r="X63" s="93"/>
      <c r="Y63" s="93"/>
      <c r="Z63" s="93"/>
    </row>
    <row r="64" spans="1:26" ht="17" customHeight="1" thickBot="1" x14ac:dyDescent="0.3">
      <c r="A64" s="83">
        <v>28.5</v>
      </c>
      <c r="B64" s="83" t="s">
        <v>34</v>
      </c>
      <c r="C64" s="153"/>
      <c r="D64" s="114" t="s">
        <v>11</v>
      </c>
      <c r="E64" s="165"/>
      <c r="F64" s="166"/>
      <c r="G64" s="166"/>
      <c r="H64" s="167"/>
      <c r="I64" s="158"/>
      <c r="K64" s="83">
        <v>28.5</v>
      </c>
      <c r="L64" s="84" t="s">
        <v>35</v>
      </c>
      <c r="M64" s="153"/>
      <c r="N64" s="114" t="s">
        <v>11</v>
      </c>
      <c r="O64" s="165"/>
      <c r="P64" s="166"/>
      <c r="Q64" s="166"/>
      <c r="R64" s="167"/>
      <c r="S64" s="158"/>
      <c r="T64" s="90"/>
      <c r="U64" s="93"/>
      <c r="V64" s="93"/>
      <c r="W64" s="93"/>
      <c r="X64" s="93"/>
      <c r="Y64" s="93"/>
      <c r="Z64" s="93"/>
    </row>
    <row r="65" spans="1:26" ht="17" customHeight="1" x14ac:dyDescent="0.25">
      <c r="A65" s="83">
        <v>29</v>
      </c>
      <c r="B65" s="83" t="s">
        <v>34</v>
      </c>
      <c r="C65" s="152">
        <v>29</v>
      </c>
      <c r="D65" s="113" t="s">
        <v>10</v>
      </c>
      <c r="E65" s="154"/>
      <c r="F65" s="155"/>
      <c r="G65" s="155"/>
      <c r="H65" s="156"/>
      <c r="I65" s="157"/>
      <c r="K65" s="83">
        <v>29</v>
      </c>
      <c r="L65" s="84" t="s">
        <v>35</v>
      </c>
      <c r="M65" s="152">
        <v>29</v>
      </c>
      <c r="N65" s="113" t="s">
        <v>10</v>
      </c>
      <c r="O65" s="154"/>
      <c r="P65" s="155"/>
      <c r="Q65" s="155"/>
      <c r="R65" s="156"/>
      <c r="S65" s="157"/>
      <c r="T65" s="90"/>
      <c r="U65" s="93"/>
      <c r="V65" s="93"/>
      <c r="W65" s="93"/>
      <c r="X65" s="93"/>
      <c r="Y65" s="93"/>
      <c r="Z65" s="93"/>
    </row>
    <row r="66" spans="1:26" ht="17" customHeight="1" thickBot="1" x14ac:dyDescent="0.3">
      <c r="A66" s="83">
        <v>29.5</v>
      </c>
      <c r="B66" s="83" t="s">
        <v>34</v>
      </c>
      <c r="C66" s="153"/>
      <c r="D66" s="114" t="s">
        <v>11</v>
      </c>
      <c r="E66" s="165"/>
      <c r="F66" s="166"/>
      <c r="G66" s="166"/>
      <c r="H66" s="167"/>
      <c r="I66" s="158"/>
      <c r="K66" s="83">
        <v>29.5</v>
      </c>
      <c r="L66" s="84" t="s">
        <v>35</v>
      </c>
      <c r="M66" s="153"/>
      <c r="N66" s="114" t="s">
        <v>11</v>
      </c>
      <c r="O66" s="165"/>
      <c r="P66" s="166"/>
      <c r="Q66" s="166"/>
      <c r="R66" s="167"/>
      <c r="S66" s="158"/>
      <c r="T66" s="90"/>
      <c r="U66" s="93"/>
      <c r="V66" s="93"/>
      <c r="W66" s="93"/>
      <c r="X66" s="93"/>
      <c r="Y66" s="93"/>
      <c r="Z66" s="93"/>
    </row>
    <row r="67" spans="1:26" ht="17" customHeight="1" x14ac:dyDescent="0.25">
      <c r="A67" s="83">
        <v>30</v>
      </c>
      <c r="B67" s="83" t="s">
        <v>34</v>
      </c>
      <c r="C67" s="152">
        <v>30</v>
      </c>
      <c r="D67" s="113" t="s">
        <v>10</v>
      </c>
      <c r="E67" s="154"/>
      <c r="F67" s="155"/>
      <c r="G67" s="155"/>
      <c r="H67" s="156"/>
      <c r="I67" s="157"/>
      <c r="K67" s="83">
        <v>30</v>
      </c>
      <c r="L67" s="84" t="s">
        <v>35</v>
      </c>
      <c r="M67" s="152">
        <v>30</v>
      </c>
      <c r="N67" s="113" t="s">
        <v>10</v>
      </c>
      <c r="O67" s="154"/>
      <c r="P67" s="155"/>
      <c r="Q67" s="155"/>
      <c r="R67" s="156"/>
      <c r="S67" s="157"/>
      <c r="T67" s="90"/>
      <c r="U67" s="93"/>
      <c r="V67" s="93"/>
      <c r="W67" s="93"/>
      <c r="X67" s="93"/>
      <c r="Y67" s="93"/>
      <c r="Z67" s="93"/>
    </row>
    <row r="68" spans="1:26" ht="17" customHeight="1" thickBot="1" x14ac:dyDescent="0.3">
      <c r="A68" s="83">
        <v>30.5</v>
      </c>
      <c r="B68" s="83" t="s">
        <v>34</v>
      </c>
      <c r="C68" s="153"/>
      <c r="D68" s="114" t="s">
        <v>11</v>
      </c>
      <c r="E68" s="165"/>
      <c r="F68" s="166"/>
      <c r="G68" s="166"/>
      <c r="H68" s="167"/>
      <c r="I68" s="158"/>
      <c r="K68" s="83">
        <v>30.5</v>
      </c>
      <c r="L68" s="84" t="s">
        <v>35</v>
      </c>
      <c r="M68" s="153"/>
      <c r="N68" s="114" t="s">
        <v>11</v>
      </c>
      <c r="O68" s="165"/>
      <c r="P68" s="166"/>
      <c r="Q68" s="166"/>
      <c r="R68" s="167"/>
      <c r="S68" s="158"/>
      <c r="T68" s="90"/>
      <c r="U68" s="93"/>
      <c r="V68" s="93"/>
      <c r="W68" s="93"/>
      <c r="X68" s="93"/>
      <c r="Y68" s="93"/>
      <c r="Z68" s="93"/>
    </row>
    <row r="69" spans="1:26" ht="17" customHeight="1" x14ac:dyDescent="0.25">
      <c r="A69" s="83">
        <v>31</v>
      </c>
      <c r="B69" s="83" t="s">
        <v>34</v>
      </c>
      <c r="C69" s="152">
        <v>31</v>
      </c>
      <c r="D69" s="113" t="s">
        <v>10</v>
      </c>
      <c r="E69" s="154"/>
      <c r="F69" s="155"/>
      <c r="G69" s="155"/>
      <c r="H69" s="156"/>
      <c r="I69" s="157"/>
      <c r="K69" s="83">
        <v>31</v>
      </c>
      <c r="L69" s="84" t="s">
        <v>35</v>
      </c>
      <c r="M69" s="152">
        <v>31</v>
      </c>
      <c r="N69" s="113" t="s">
        <v>10</v>
      </c>
      <c r="O69" s="154"/>
      <c r="P69" s="155"/>
      <c r="Q69" s="155"/>
      <c r="R69" s="156"/>
      <c r="S69" s="157"/>
      <c r="T69" s="90"/>
      <c r="U69" s="93"/>
      <c r="V69" s="93"/>
      <c r="W69" s="93"/>
      <c r="X69" s="93"/>
      <c r="Y69" s="93"/>
      <c r="Z69" s="93"/>
    </row>
    <row r="70" spans="1:26" ht="17" customHeight="1" thickBot="1" x14ac:dyDescent="0.3">
      <c r="A70" s="83">
        <v>31.5</v>
      </c>
      <c r="B70" s="83" t="s">
        <v>34</v>
      </c>
      <c r="C70" s="153"/>
      <c r="D70" s="114" t="s">
        <v>11</v>
      </c>
      <c r="E70" s="165"/>
      <c r="F70" s="166"/>
      <c r="G70" s="166"/>
      <c r="H70" s="167"/>
      <c r="I70" s="158"/>
      <c r="K70" s="83">
        <v>31.5</v>
      </c>
      <c r="L70" s="84" t="s">
        <v>35</v>
      </c>
      <c r="M70" s="153"/>
      <c r="N70" s="114" t="s">
        <v>11</v>
      </c>
      <c r="O70" s="165"/>
      <c r="P70" s="166"/>
      <c r="Q70" s="166"/>
      <c r="R70" s="167"/>
      <c r="S70" s="158"/>
      <c r="T70" s="90"/>
      <c r="U70" s="93"/>
      <c r="V70" s="93"/>
      <c r="W70" s="93"/>
      <c r="X70" s="93"/>
      <c r="Y70" s="93"/>
      <c r="Z70" s="93"/>
    </row>
    <row r="71" spans="1:26" ht="17" customHeight="1" x14ac:dyDescent="0.25">
      <c r="A71" s="83">
        <v>32</v>
      </c>
      <c r="B71" s="83" t="s">
        <v>34</v>
      </c>
      <c r="C71" s="152">
        <v>32</v>
      </c>
      <c r="D71" s="113" t="s">
        <v>10</v>
      </c>
      <c r="E71" s="154"/>
      <c r="F71" s="155"/>
      <c r="G71" s="155"/>
      <c r="H71" s="156"/>
      <c r="I71" s="157"/>
      <c r="K71" s="83">
        <v>32</v>
      </c>
      <c r="L71" s="84" t="s">
        <v>35</v>
      </c>
      <c r="M71" s="152">
        <v>32</v>
      </c>
      <c r="N71" s="113" t="s">
        <v>10</v>
      </c>
      <c r="O71" s="154"/>
      <c r="P71" s="155"/>
      <c r="Q71" s="155"/>
      <c r="R71" s="156"/>
      <c r="S71" s="157"/>
      <c r="T71" s="90"/>
      <c r="U71" s="93"/>
      <c r="V71" s="93"/>
      <c r="W71" s="93"/>
      <c r="X71" s="93"/>
      <c r="Y71" s="93"/>
      <c r="Z71" s="93"/>
    </row>
    <row r="72" spans="1:26" ht="17" customHeight="1" thickBot="1" x14ac:dyDescent="0.3">
      <c r="A72" s="83">
        <v>32.5</v>
      </c>
      <c r="B72" s="83" t="s">
        <v>34</v>
      </c>
      <c r="C72" s="153"/>
      <c r="D72" s="114" t="s">
        <v>11</v>
      </c>
      <c r="E72" s="165"/>
      <c r="F72" s="166"/>
      <c r="G72" s="166"/>
      <c r="H72" s="167"/>
      <c r="I72" s="158"/>
      <c r="K72" s="83">
        <v>32.5</v>
      </c>
      <c r="L72" s="84" t="s">
        <v>35</v>
      </c>
      <c r="M72" s="153"/>
      <c r="N72" s="114" t="s">
        <v>11</v>
      </c>
      <c r="O72" s="165"/>
      <c r="P72" s="166"/>
      <c r="Q72" s="166"/>
      <c r="R72" s="167"/>
      <c r="S72" s="158"/>
      <c r="T72" s="90"/>
      <c r="U72" s="93"/>
      <c r="V72" s="93"/>
      <c r="W72" s="93"/>
      <c r="X72" s="93"/>
      <c r="Y72" s="93"/>
      <c r="Z72" s="93"/>
    </row>
    <row r="73" spans="1:26" ht="17" customHeight="1" x14ac:dyDescent="0.25">
      <c r="A73" s="83">
        <v>33</v>
      </c>
      <c r="B73" s="83" t="s">
        <v>34</v>
      </c>
      <c r="C73" s="152">
        <v>33</v>
      </c>
      <c r="D73" s="113" t="s">
        <v>10</v>
      </c>
      <c r="E73" s="154"/>
      <c r="F73" s="155"/>
      <c r="G73" s="155"/>
      <c r="H73" s="156"/>
      <c r="I73" s="157"/>
      <c r="K73" s="83">
        <v>33</v>
      </c>
      <c r="L73" s="84" t="s">
        <v>35</v>
      </c>
      <c r="M73" s="152">
        <v>33</v>
      </c>
      <c r="N73" s="113" t="s">
        <v>10</v>
      </c>
      <c r="O73" s="154"/>
      <c r="P73" s="155"/>
      <c r="Q73" s="155"/>
      <c r="R73" s="156"/>
      <c r="S73" s="157"/>
      <c r="T73" s="90"/>
      <c r="U73" s="93"/>
      <c r="V73" s="93"/>
      <c r="W73" s="93"/>
      <c r="X73" s="93"/>
      <c r="Y73" s="93"/>
      <c r="Z73" s="93"/>
    </row>
    <row r="74" spans="1:26" ht="17" customHeight="1" thickBot="1" x14ac:dyDescent="0.3">
      <c r="A74" s="83">
        <v>33.5</v>
      </c>
      <c r="B74" s="83" t="s">
        <v>34</v>
      </c>
      <c r="C74" s="153"/>
      <c r="D74" s="114" t="s">
        <v>11</v>
      </c>
      <c r="E74" s="165"/>
      <c r="F74" s="166"/>
      <c r="G74" s="166"/>
      <c r="H74" s="167"/>
      <c r="I74" s="158"/>
      <c r="K74" s="83">
        <v>33.5</v>
      </c>
      <c r="L74" s="84" t="s">
        <v>35</v>
      </c>
      <c r="M74" s="153"/>
      <c r="N74" s="114" t="s">
        <v>11</v>
      </c>
      <c r="O74" s="165"/>
      <c r="P74" s="166"/>
      <c r="Q74" s="166"/>
      <c r="R74" s="167"/>
      <c r="S74" s="158"/>
      <c r="T74" s="90"/>
      <c r="U74" s="93"/>
      <c r="V74" s="93"/>
      <c r="W74" s="93"/>
      <c r="X74" s="93"/>
      <c r="Y74" s="93"/>
      <c r="Z74" s="93"/>
    </row>
    <row r="75" spans="1:26" ht="17" customHeight="1" x14ac:dyDescent="0.25">
      <c r="A75" s="83">
        <v>34</v>
      </c>
      <c r="B75" s="83" t="s">
        <v>34</v>
      </c>
      <c r="C75" s="152">
        <v>34</v>
      </c>
      <c r="D75" s="113" t="s">
        <v>10</v>
      </c>
      <c r="E75" s="154"/>
      <c r="F75" s="155"/>
      <c r="G75" s="155"/>
      <c r="H75" s="156"/>
      <c r="I75" s="157"/>
      <c r="K75" s="83">
        <v>34</v>
      </c>
      <c r="L75" s="84" t="s">
        <v>35</v>
      </c>
      <c r="M75" s="152">
        <v>34</v>
      </c>
      <c r="N75" s="113" t="s">
        <v>10</v>
      </c>
      <c r="O75" s="154"/>
      <c r="P75" s="155"/>
      <c r="Q75" s="155"/>
      <c r="R75" s="156"/>
      <c r="S75" s="157"/>
      <c r="T75" s="90"/>
      <c r="U75" s="93"/>
      <c r="V75" s="93"/>
      <c r="W75" s="93"/>
      <c r="X75" s="93"/>
      <c r="Y75" s="93"/>
      <c r="Z75" s="93"/>
    </row>
    <row r="76" spans="1:26" ht="17" customHeight="1" thickBot="1" x14ac:dyDescent="0.3">
      <c r="A76" s="83">
        <v>34.5</v>
      </c>
      <c r="B76" s="83" t="s">
        <v>34</v>
      </c>
      <c r="C76" s="153"/>
      <c r="D76" s="114" t="s">
        <v>11</v>
      </c>
      <c r="E76" s="165"/>
      <c r="F76" s="166"/>
      <c r="G76" s="166"/>
      <c r="H76" s="167"/>
      <c r="I76" s="158"/>
      <c r="K76" s="83">
        <v>34.5</v>
      </c>
      <c r="L76" s="84" t="s">
        <v>35</v>
      </c>
      <c r="M76" s="153"/>
      <c r="N76" s="114" t="s">
        <v>11</v>
      </c>
      <c r="O76" s="165"/>
      <c r="P76" s="166"/>
      <c r="Q76" s="166"/>
      <c r="R76" s="167"/>
      <c r="S76" s="158"/>
      <c r="T76" s="90"/>
      <c r="U76" s="93"/>
      <c r="V76" s="93"/>
      <c r="W76" s="93"/>
      <c r="X76" s="93"/>
      <c r="Y76" s="93"/>
      <c r="Z76" s="93"/>
    </row>
    <row r="77" spans="1:26" ht="17" customHeight="1" x14ac:dyDescent="0.25">
      <c r="A77" s="83">
        <v>35</v>
      </c>
      <c r="B77" s="83" t="s">
        <v>34</v>
      </c>
      <c r="C77" s="152">
        <v>35</v>
      </c>
      <c r="D77" s="113" t="s">
        <v>10</v>
      </c>
      <c r="E77" s="154"/>
      <c r="F77" s="155"/>
      <c r="G77" s="155"/>
      <c r="H77" s="156"/>
      <c r="I77" s="157"/>
      <c r="K77" s="83">
        <v>35</v>
      </c>
      <c r="L77" s="84" t="s">
        <v>35</v>
      </c>
      <c r="M77" s="152">
        <v>35</v>
      </c>
      <c r="N77" s="113" t="s">
        <v>10</v>
      </c>
      <c r="O77" s="154"/>
      <c r="P77" s="155"/>
      <c r="Q77" s="155"/>
      <c r="R77" s="156"/>
      <c r="S77" s="157"/>
      <c r="T77" s="90"/>
      <c r="U77" s="93"/>
      <c r="V77" s="93"/>
      <c r="W77" s="93"/>
      <c r="X77" s="93"/>
      <c r="Y77" s="93"/>
      <c r="Z77" s="93"/>
    </row>
    <row r="78" spans="1:26" ht="17" customHeight="1" thickBot="1" x14ac:dyDescent="0.3">
      <c r="A78" s="83">
        <v>35.5</v>
      </c>
      <c r="B78" s="83" t="s">
        <v>34</v>
      </c>
      <c r="C78" s="153"/>
      <c r="D78" s="114" t="s">
        <v>11</v>
      </c>
      <c r="E78" s="165"/>
      <c r="F78" s="166"/>
      <c r="G78" s="166"/>
      <c r="H78" s="167"/>
      <c r="I78" s="158"/>
      <c r="K78" s="83">
        <v>35.5</v>
      </c>
      <c r="L78" s="84" t="s">
        <v>35</v>
      </c>
      <c r="M78" s="153"/>
      <c r="N78" s="114" t="s">
        <v>11</v>
      </c>
      <c r="O78" s="165"/>
      <c r="P78" s="166"/>
      <c r="Q78" s="166"/>
      <c r="R78" s="167"/>
      <c r="S78" s="158"/>
      <c r="T78" s="90"/>
      <c r="U78" s="93"/>
      <c r="V78" s="93"/>
      <c r="W78" s="93"/>
      <c r="X78" s="93"/>
      <c r="Y78" s="93"/>
      <c r="Z78" s="93"/>
    </row>
    <row r="79" spans="1:26" ht="17" customHeight="1" x14ac:dyDescent="0.25">
      <c r="A79" s="83">
        <v>36</v>
      </c>
      <c r="B79" s="83" t="s">
        <v>34</v>
      </c>
      <c r="C79" s="152">
        <v>36</v>
      </c>
      <c r="D79" s="113" t="s">
        <v>10</v>
      </c>
      <c r="E79" s="154"/>
      <c r="F79" s="155"/>
      <c r="G79" s="155"/>
      <c r="H79" s="156"/>
      <c r="I79" s="157"/>
      <c r="K79" s="83">
        <v>36</v>
      </c>
      <c r="L79" s="84" t="s">
        <v>35</v>
      </c>
      <c r="M79" s="152">
        <v>36</v>
      </c>
      <c r="N79" s="113" t="s">
        <v>10</v>
      </c>
      <c r="O79" s="154"/>
      <c r="P79" s="155"/>
      <c r="Q79" s="155"/>
      <c r="R79" s="156"/>
      <c r="S79" s="157"/>
      <c r="T79" s="90"/>
      <c r="U79" s="93"/>
      <c r="V79" s="93"/>
      <c r="W79" s="93"/>
      <c r="X79" s="93"/>
      <c r="Y79" s="93"/>
      <c r="Z79" s="93"/>
    </row>
    <row r="80" spans="1:26" ht="17" customHeight="1" thickBot="1" x14ac:dyDescent="0.3">
      <c r="A80" s="83">
        <v>36.5</v>
      </c>
      <c r="B80" s="83" t="s">
        <v>34</v>
      </c>
      <c r="C80" s="153"/>
      <c r="D80" s="114" t="s">
        <v>11</v>
      </c>
      <c r="E80" s="165"/>
      <c r="F80" s="166"/>
      <c r="G80" s="166"/>
      <c r="H80" s="167"/>
      <c r="I80" s="158"/>
      <c r="K80" s="83">
        <v>36.5</v>
      </c>
      <c r="L80" s="84" t="s">
        <v>35</v>
      </c>
      <c r="M80" s="153"/>
      <c r="N80" s="114" t="s">
        <v>11</v>
      </c>
      <c r="O80" s="165"/>
      <c r="P80" s="166"/>
      <c r="Q80" s="166"/>
      <c r="R80" s="167"/>
      <c r="S80" s="158"/>
      <c r="T80" s="90"/>
      <c r="U80" s="93"/>
      <c r="V80" s="93"/>
      <c r="W80" s="93"/>
      <c r="X80" s="93"/>
      <c r="Y80" s="93"/>
      <c r="Z80" s="93"/>
    </row>
    <row r="81" spans="1:26" ht="17" customHeight="1" x14ac:dyDescent="0.25">
      <c r="A81" s="83">
        <v>37</v>
      </c>
      <c r="B81" s="83" t="s">
        <v>34</v>
      </c>
      <c r="C81" s="152">
        <v>37</v>
      </c>
      <c r="D81" s="113" t="s">
        <v>10</v>
      </c>
      <c r="E81" s="154"/>
      <c r="F81" s="155"/>
      <c r="G81" s="155"/>
      <c r="H81" s="156"/>
      <c r="I81" s="157"/>
      <c r="K81" s="83">
        <v>37</v>
      </c>
      <c r="L81" s="84" t="s">
        <v>35</v>
      </c>
      <c r="M81" s="152">
        <v>37</v>
      </c>
      <c r="N81" s="113" t="s">
        <v>10</v>
      </c>
      <c r="O81" s="154"/>
      <c r="P81" s="155"/>
      <c r="Q81" s="155"/>
      <c r="R81" s="156"/>
      <c r="S81" s="157"/>
      <c r="T81" s="90"/>
      <c r="U81" s="93"/>
      <c r="V81" s="93"/>
      <c r="W81" s="93"/>
      <c r="X81" s="93"/>
      <c r="Y81" s="93"/>
      <c r="Z81" s="93"/>
    </row>
    <row r="82" spans="1:26" ht="17" customHeight="1" thickBot="1" x14ac:dyDescent="0.3">
      <c r="A82" s="83">
        <v>37.5</v>
      </c>
      <c r="B82" s="83" t="s">
        <v>34</v>
      </c>
      <c r="C82" s="153"/>
      <c r="D82" s="114" t="s">
        <v>11</v>
      </c>
      <c r="E82" s="165"/>
      <c r="F82" s="166"/>
      <c r="G82" s="166"/>
      <c r="H82" s="167"/>
      <c r="I82" s="158"/>
      <c r="K82" s="83">
        <v>37.5</v>
      </c>
      <c r="L82" s="84" t="s">
        <v>35</v>
      </c>
      <c r="M82" s="153"/>
      <c r="N82" s="114" t="s">
        <v>11</v>
      </c>
      <c r="O82" s="165"/>
      <c r="P82" s="166"/>
      <c r="Q82" s="166"/>
      <c r="R82" s="167"/>
      <c r="S82" s="158"/>
      <c r="T82" s="90"/>
      <c r="U82" s="93"/>
      <c r="V82" s="93"/>
      <c r="W82" s="93"/>
      <c r="X82" s="93"/>
      <c r="Y82" s="93"/>
      <c r="Z82" s="93"/>
    </row>
    <row r="83" spans="1:26" ht="17" customHeight="1" x14ac:dyDescent="0.25">
      <c r="A83" s="83">
        <v>38</v>
      </c>
      <c r="B83" s="83" t="s">
        <v>34</v>
      </c>
      <c r="C83" s="152">
        <v>38</v>
      </c>
      <c r="D83" s="113" t="s">
        <v>10</v>
      </c>
      <c r="E83" s="154"/>
      <c r="F83" s="155"/>
      <c r="G83" s="155"/>
      <c r="H83" s="156"/>
      <c r="I83" s="157"/>
      <c r="K83" s="83">
        <v>38</v>
      </c>
      <c r="L83" s="84" t="s">
        <v>35</v>
      </c>
      <c r="M83" s="152">
        <v>38</v>
      </c>
      <c r="N83" s="113" t="s">
        <v>10</v>
      </c>
      <c r="O83" s="154"/>
      <c r="P83" s="155"/>
      <c r="Q83" s="155"/>
      <c r="R83" s="156"/>
      <c r="S83" s="157"/>
      <c r="T83" s="90"/>
      <c r="U83" s="93"/>
      <c r="V83" s="93"/>
      <c r="W83" s="93"/>
      <c r="X83" s="93"/>
      <c r="Y83" s="93"/>
      <c r="Z83" s="93"/>
    </row>
    <row r="84" spans="1:26" ht="17" customHeight="1" thickBot="1" x14ac:dyDescent="0.3">
      <c r="A84" s="83">
        <v>38.5</v>
      </c>
      <c r="B84" s="83" t="s">
        <v>34</v>
      </c>
      <c r="C84" s="153"/>
      <c r="D84" s="114" t="s">
        <v>11</v>
      </c>
      <c r="E84" s="165"/>
      <c r="F84" s="166"/>
      <c r="G84" s="166"/>
      <c r="H84" s="167"/>
      <c r="I84" s="158"/>
      <c r="K84" s="83">
        <v>38.5</v>
      </c>
      <c r="L84" s="84" t="s">
        <v>35</v>
      </c>
      <c r="M84" s="153"/>
      <c r="N84" s="114" t="s">
        <v>11</v>
      </c>
      <c r="O84" s="165"/>
      <c r="P84" s="166"/>
      <c r="Q84" s="166"/>
      <c r="R84" s="167"/>
      <c r="S84" s="158"/>
      <c r="T84" s="90"/>
      <c r="U84" s="93"/>
      <c r="V84" s="93"/>
      <c r="W84" s="93"/>
      <c r="X84" s="93"/>
      <c r="Y84" s="93"/>
      <c r="Z84" s="93"/>
    </row>
    <row r="85" spans="1:26" ht="17" customHeight="1" x14ac:dyDescent="0.25">
      <c r="A85" s="83">
        <v>39</v>
      </c>
      <c r="B85" s="83" t="s">
        <v>34</v>
      </c>
      <c r="C85" s="152">
        <v>39</v>
      </c>
      <c r="D85" s="113" t="s">
        <v>10</v>
      </c>
      <c r="E85" s="154"/>
      <c r="F85" s="155"/>
      <c r="G85" s="155"/>
      <c r="H85" s="156"/>
      <c r="I85" s="157"/>
      <c r="K85" s="83">
        <v>39</v>
      </c>
      <c r="L85" s="84" t="s">
        <v>35</v>
      </c>
      <c r="M85" s="152">
        <v>39</v>
      </c>
      <c r="N85" s="113" t="s">
        <v>10</v>
      </c>
      <c r="O85" s="154"/>
      <c r="P85" s="155"/>
      <c r="Q85" s="155"/>
      <c r="R85" s="156"/>
      <c r="S85" s="157"/>
      <c r="T85" s="90"/>
      <c r="U85" s="93"/>
      <c r="V85" s="93"/>
      <c r="W85" s="93"/>
      <c r="X85" s="93"/>
      <c r="Y85" s="93"/>
      <c r="Z85" s="93"/>
    </row>
    <row r="86" spans="1:26" ht="17" customHeight="1" thickBot="1" x14ac:dyDescent="0.3">
      <c r="A86" s="83">
        <v>39.5</v>
      </c>
      <c r="B86" s="83" t="s">
        <v>34</v>
      </c>
      <c r="C86" s="153"/>
      <c r="D86" s="114" t="s">
        <v>11</v>
      </c>
      <c r="E86" s="165"/>
      <c r="F86" s="166"/>
      <c r="G86" s="166"/>
      <c r="H86" s="167"/>
      <c r="I86" s="158"/>
      <c r="K86" s="83">
        <v>39.5</v>
      </c>
      <c r="L86" s="84" t="s">
        <v>35</v>
      </c>
      <c r="M86" s="153"/>
      <c r="N86" s="114" t="s">
        <v>11</v>
      </c>
      <c r="O86" s="165"/>
      <c r="P86" s="166"/>
      <c r="Q86" s="166"/>
      <c r="R86" s="167"/>
      <c r="S86" s="158"/>
      <c r="T86" s="90"/>
      <c r="U86" s="93"/>
      <c r="V86" s="93"/>
      <c r="W86" s="93"/>
      <c r="X86" s="93"/>
      <c r="Y86" s="93"/>
      <c r="Z86" s="93"/>
    </row>
    <row r="87" spans="1:26" ht="17" customHeight="1" x14ac:dyDescent="0.25">
      <c r="A87" s="83">
        <v>40</v>
      </c>
      <c r="B87" s="83" t="s">
        <v>34</v>
      </c>
      <c r="C87" s="152">
        <v>40</v>
      </c>
      <c r="D87" s="113" t="s">
        <v>10</v>
      </c>
      <c r="E87" s="154"/>
      <c r="F87" s="155"/>
      <c r="G87" s="155"/>
      <c r="H87" s="156"/>
      <c r="I87" s="157"/>
      <c r="K87" s="83">
        <v>40</v>
      </c>
      <c r="L87" s="84" t="s">
        <v>35</v>
      </c>
      <c r="M87" s="152">
        <v>40</v>
      </c>
      <c r="N87" s="113" t="s">
        <v>10</v>
      </c>
      <c r="O87" s="154"/>
      <c r="P87" s="155"/>
      <c r="Q87" s="155"/>
      <c r="R87" s="156"/>
      <c r="S87" s="157"/>
      <c r="T87" s="90"/>
      <c r="U87" s="93"/>
      <c r="V87" s="93"/>
      <c r="W87" s="93"/>
      <c r="X87" s="93"/>
      <c r="Y87" s="93"/>
      <c r="Z87" s="93"/>
    </row>
    <row r="88" spans="1:26" ht="17" customHeight="1" thickBot="1" x14ac:dyDescent="0.3">
      <c r="A88" s="83">
        <v>40.5</v>
      </c>
      <c r="B88" s="83" t="s">
        <v>34</v>
      </c>
      <c r="C88" s="153"/>
      <c r="D88" s="114" t="s">
        <v>11</v>
      </c>
      <c r="E88" s="165"/>
      <c r="F88" s="166"/>
      <c r="G88" s="166"/>
      <c r="H88" s="167"/>
      <c r="I88" s="158"/>
      <c r="K88" s="83">
        <v>40.5</v>
      </c>
      <c r="L88" s="84" t="s">
        <v>35</v>
      </c>
      <c r="M88" s="153"/>
      <c r="N88" s="114" t="s">
        <v>11</v>
      </c>
      <c r="O88" s="165"/>
      <c r="P88" s="166"/>
      <c r="Q88" s="166"/>
      <c r="R88" s="167"/>
      <c r="S88" s="158"/>
      <c r="T88" s="90"/>
      <c r="U88" s="93"/>
      <c r="V88" s="93"/>
      <c r="W88" s="93"/>
      <c r="X88" s="93"/>
      <c r="Y88" s="93"/>
      <c r="Z88" s="93"/>
    </row>
    <row r="89" spans="1:26" ht="17" customHeight="1" x14ac:dyDescent="0.25">
      <c r="A89" s="83">
        <v>41</v>
      </c>
      <c r="B89" s="83" t="s">
        <v>34</v>
      </c>
      <c r="C89" s="152">
        <v>41</v>
      </c>
      <c r="D89" s="113" t="s">
        <v>10</v>
      </c>
      <c r="E89" s="154"/>
      <c r="F89" s="155"/>
      <c r="G89" s="155"/>
      <c r="H89" s="156"/>
      <c r="I89" s="157"/>
      <c r="K89" s="83">
        <v>41</v>
      </c>
      <c r="L89" s="84" t="s">
        <v>35</v>
      </c>
      <c r="M89" s="152">
        <v>41</v>
      </c>
      <c r="N89" s="113" t="s">
        <v>10</v>
      </c>
      <c r="O89" s="154"/>
      <c r="P89" s="155"/>
      <c r="Q89" s="155"/>
      <c r="R89" s="156"/>
      <c r="S89" s="157"/>
      <c r="T89" s="90"/>
      <c r="U89" s="93"/>
      <c r="V89" s="93"/>
      <c r="W89" s="93"/>
      <c r="X89" s="93"/>
      <c r="Y89" s="93"/>
      <c r="Z89" s="93"/>
    </row>
    <row r="90" spans="1:26" ht="17" customHeight="1" thickBot="1" x14ac:dyDescent="0.3">
      <c r="A90" s="83">
        <v>41.5</v>
      </c>
      <c r="B90" s="83" t="s">
        <v>34</v>
      </c>
      <c r="C90" s="153"/>
      <c r="D90" s="114" t="s">
        <v>11</v>
      </c>
      <c r="E90" s="165"/>
      <c r="F90" s="166"/>
      <c r="G90" s="166"/>
      <c r="H90" s="167"/>
      <c r="I90" s="158"/>
      <c r="K90" s="83">
        <v>41.5</v>
      </c>
      <c r="L90" s="84" t="s">
        <v>35</v>
      </c>
      <c r="M90" s="153"/>
      <c r="N90" s="114" t="s">
        <v>11</v>
      </c>
      <c r="O90" s="165"/>
      <c r="P90" s="166"/>
      <c r="Q90" s="166"/>
      <c r="R90" s="167"/>
      <c r="S90" s="158"/>
      <c r="T90" s="90"/>
      <c r="U90" s="93"/>
      <c r="V90" s="93"/>
      <c r="W90" s="93"/>
      <c r="X90" s="93"/>
      <c r="Y90" s="93"/>
      <c r="Z90" s="93"/>
    </row>
    <row r="91" spans="1:26" ht="17" customHeight="1" x14ac:dyDescent="0.25">
      <c r="A91" s="83">
        <v>42</v>
      </c>
      <c r="B91" s="83" t="s">
        <v>34</v>
      </c>
      <c r="C91" s="152">
        <v>42</v>
      </c>
      <c r="D91" s="113" t="s">
        <v>10</v>
      </c>
      <c r="E91" s="154"/>
      <c r="F91" s="155"/>
      <c r="G91" s="155"/>
      <c r="H91" s="156"/>
      <c r="I91" s="157"/>
      <c r="K91" s="83">
        <v>42</v>
      </c>
      <c r="L91" s="84" t="s">
        <v>35</v>
      </c>
      <c r="M91" s="152">
        <v>42</v>
      </c>
      <c r="N91" s="113" t="s">
        <v>10</v>
      </c>
      <c r="O91" s="154"/>
      <c r="P91" s="155"/>
      <c r="Q91" s="155"/>
      <c r="R91" s="156"/>
      <c r="S91" s="157"/>
      <c r="T91" s="90"/>
      <c r="U91" s="93"/>
      <c r="V91" s="93"/>
      <c r="W91" s="93"/>
      <c r="X91" s="93"/>
      <c r="Y91" s="93"/>
      <c r="Z91" s="93"/>
    </row>
    <row r="92" spans="1:26" ht="17" customHeight="1" thickBot="1" x14ac:dyDescent="0.3">
      <c r="A92" s="83">
        <v>42.5</v>
      </c>
      <c r="B92" s="83" t="s">
        <v>34</v>
      </c>
      <c r="C92" s="153"/>
      <c r="D92" s="114" t="s">
        <v>11</v>
      </c>
      <c r="E92" s="165"/>
      <c r="F92" s="166"/>
      <c r="G92" s="166"/>
      <c r="H92" s="167"/>
      <c r="I92" s="158"/>
      <c r="K92" s="83">
        <v>42.5</v>
      </c>
      <c r="L92" s="84" t="s">
        <v>35</v>
      </c>
      <c r="M92" s="153"/>
      <c r="N92" s="114" t="s">
        <v>11</v>
      </c>
      <c r="O92" s="165"/>
      <c r="P92" s="166"/>
      <c r="Q92" s="166"/>
      <c r="R92" s="167"/>
      <c r="S92" s="158"/>
      <c r="T92" s="90"/>
      <c r="U92" s="93"/>
      <c r="V92" s="93"/>
      <c r="W92" s="93"/>
      <c r="X92" s="93"/>
      <c r="Y92" s="93"/>
      <c r="Z92" s="93"/>
    </row>
    <row r="93" spans="1:26" ht="17" customHeight="1" x14ac:dyDescent="0.25">
      <c r="A93" s="83">
        <v>43</v>
      </c>
      <c r="B93" s="83" t="s">
        <v>34</v>
      </c>
      <c r="C93" s="152">
        <v>43</v>
      </c>
      <c r="D93" s="113" t="s">
        <v>10</v>
      </c>
      <c r="E93" s="154"/>
      <c r="F93" s="155"/>
      <c r="G93" s="155"/>
      <c r="H93" s="156"/>
      <c r="I93" s="157"/>
      <c r="K93" s="83">
        <v>43</v>
      </c>
      <c r="L93" s="84" t="s">
        <v>35</v>
      </c>
      <c r="M93" s="152">
        <v>43</v>
      </c>
      <c r="N93" s="113" t="s">
        <v>10</v>
      </c>
      <c r="O93" s="154"/>
      <c r="P93" s="155"/>
      <c r="Q93" s="155"/>
      <c r="R93" s="156"/>
      <c r="S93" s="157"/>
      <c r="T93" s="90"/>
      <c r="U93" s="93"/>
      <c r="V93" s="93"/>
      <c r="W93" s="93"/>
      <c r="X93" s="93"/>
      <c r="Y93" s="93"/>
      <c r="Z93" s="93"/>
    </row>
    <row r="94" spans="1:26" ht="17" customHeight="1" thickBot="1" x14ac:dyDescent="0.3">
      <c r="A94" s="83">
        <v>43.5</v>
      </c>
      <c r="B94" s="83" t="s">
        <v>34</v>
      </c>
      <c r="C94" s="153"/>
      <c r="D94" s="114" t="s">
        <v>11</v>
      </c>
      <c r="E94" s="165"/>
      <c r="F94" s="166"/>
      <c r="G94" s="166"/>
      <c r="H94" s="167"/>
      <c r="I94" s="158"/>
      <c r="K94" s="83">
        <v>43.5</v>
      </c>
      <c r="L94" s="84" t="s">
        <v>35</v>
      </c>
      <c r="M94" s="153"/>
      <c r="N94" s="114" t="s">
        <v>11</v>
      </c>
      <c r="O94" s="165"/>
      <c r="P94" s="166"/>
      <c r="Q94" s="166"/>
      <c r="R94" s="167"/>
      <c r="S94" s="158"/>
      <c r="T94" s="90"/>
      <c r="U94" s="93"/>
      <c r="V94" s="93"/>
      <c r="W94" s="93"/>
      <c r="X94" s="93"/>
      <c r="Y94" s="93"/>
      <c r="Z94" s="93"/>
    </row>
    <row r="95" spans="1:26" ht="17" customHeight="1" x14ac:dyDescent="0.25">
      <c r="A95" s="83">
        <v>44</v>
      </c>
      <c r="B95" s="83" t="s">
        <v>34</v>
      </c>
      <c r="C95" s="152">
        <v>44</v>
      </c>
      <c r="D95" s="113" t="s">
        <v>10</v>
      </c>
      <c r="E95" s="154"/>
      <c r="F95" s="155"/>
      <c r="G95" s="155"/>
      <c r="H95" s="156"/>
      <c r="I95" s="157"/>
      <c r="K95" s="83">
        <v>44</v>
      </c>
      <c r="L95" s="84" t="s">
        <v>35</v>
      </c>
      <c r="M95" s="152">
        <v>44</v>
      </c>
      <c r="N95" s="113" t="s">
        <v>10</v>
      </c>
      <c r="O95" s="154"/>
      <c r="P95" s="155"/>
      <c r="Q95" s="155"/>
      <c r="R95" s="156"/>
      <c r="S95" s="157"/>
      <c r="T95" s="90"/>
      <c r="U95" s="93"/>
      <c r="V95" s="93"/>
      <c r="W95" s="93"/>
      <c r="X95" s="93"/>
      <c r="Y95" s="93"/>
      <c r="Z95" s="93"/>
    </row>
    <row r="96" spans="1:26" ht="17" customHeight="1" thickBot="1" x14ac:dyDescent="0.3">
      <c r="A96" s="83">
        <v>44.5</v>
      </c>
      <c r="B96" s="83" t="s">
        <v>34</v>
      </c>
      <c r="C96" s="153"/>
      <c r="D96" s="114" t="s">
        <v>11</v>
      </c>
      <c r="E96" s="165"/>
      <c r="F96" s="166"/>
      <c r="G96" s="166"/>
      <c r="H96" s="167"/>
      <c r="I96" s="158"/>
      <c r="K96" s="83">
        <v>44.5</v>
      </c>
      <c r="L96" s="84" t="s">
        <v>35</v>
      </c>
      <c r="M96" s="153"/>
      <c r="N96" s="114" t="s">
        <v>11</v>
      </c>
      <c r="O96" s="165"/>
      <c r="P96" s="166"/>
      <c r="Q96" s="166"/>
      <c r="R96" s="167"/>
      <c r="S96" s="158"/>
      <c r="T96" s="90"/>
      <c r="U96" s="93"/>
      <c r="V96" s="93"/>
      <c r="W96" s="93"/>
      <c r="X96" s="93"/>
      <c r="Y96" s="93"/>
      <c r="Z96" s="93"/>
    </row>
    <row r="97" spans="1:26" ht="17" customHeight="1" x14ac:dyDescent="0.25">
      <c r="A97" s="83">
        <v>45</v>
      </c>
      <c r="B97" s="83" t="s">
        <v>34</v>
      </c>
      <c r="C97" s="152">
        <v>45</v>
      </c>
      <c r="D97" s="113" t="s">
        <v>10</v>
      </c>
      <c r="E97" s="154"/>
      <c r="F97" s="155"/>
      <c r="G97" s="155"/>
      <c r="H97" s="156"/>
      <c r="I97" s="157"/>
      <c r="K97" s="83">
        <v>45</v>
      </c>
      <c r="L97" s="84" t="s">
        <v>35</v>
      </c>
      <c r="M97" s="152">
        <v>45</v>
      </c>
      <c r="N97" s="113" t="s">
        <v>10</v>
      </c>
      <c r="O97" s="154"/>
      <c r="P97" s="155"/>
      <c r="Q97" s="155"/>
      <c r="R97" s="156"/>
      <c r="S97" s="157"/>
      <c r="T97" s="90"/>
      <c r="U97" s="93"/>
      <c r="V97" s="93"/>
      <c r="W97" s="93"/>
      <c r="X97" s="93"/>
      <c r="Y97" s="93"/>
      <c r="Z97" s="93"/>
    </row>
    <row r="98" spans="1:26" ht="17" customHeight="1" thickBot="1" x14ac:dyDescent="0.3">
      <c r="A98" s="83">
        <v>45.5</v>
      </c>
      <c r="B98" s="83" t="s">
        <v>34</v>
      </c>
      <c r="C98" s="153"/>
      <c r="D98" s="114" t="s">
        <v>11</v>
      </c>
      <c r="E98" s="165"/>
      <c r="F98" s="166"/>
      <c r="G98" s="166"/>
      <c r="H98" s="167"/>
      <c r="I98" s="158"/>
      <c r="K98" s="83">
        <v>45.5</v>
      </c>
      <c r="L98" s="84" t="s">
        <v>35</v>
      </c>
      <c r="M98" s="153"/>
      <c r="N98" s="114" t="s">
        <v>11</v>
      </c>
      <c r="O98" s="165"/>
      <c r="P98" s="166"/>
      <c r="Q98" s="166"/>
      <c r="R98" s="167"/>
      <c r="S98" s="158"/>
      <c r="T98" s="90"/>
      <c r="U98" s="93"/>
      <c r="V98" s="93"/>
      <c r="W98" s="93"/>
      <c r="X98" s="93"/>
      <c r="Y98" s="93"/>
      <c r="Z98" s="93"/>
    </row>
    <row r="99" spans="1:26" ht="17" customHeight="1" x14ac:dyDescent="0.25">
      <c r="A99" s="83">
        <v>46</v>
      </c>
      <c r="B99" s="83" t="s">
        <v>34</v>
      </c>
      <c r="C99" s="152">
        <v>46</v>
      </c>
      <c r="D99" s="113" t="s">
        <v>10</v>
      </c>
      <c r="E99" s="154"/>
      <c r="F99" s="155"/>
      <c r="G99" s="155"/>
      <c r="H99" s="156"/>
      <c r="I99" s="157"/>
      <c r="K99" s="83">
        <v>46</v>
      </c>
      <c r="L99" s="84" t="s">
        <v>35</v>
      </c>
      <c r="M99" s="152">
        <v>46</v>
      </c>
      <c r="N99" s="113" t="s">
        <v>10</v>
      </c>
      <c r="O99" s="154"/>
      <c r="P99" s="155"/>
      <c r="Q99" s="155"/>
      <c r="R99" s="156"/>
      <c r="S99" s="157"/>
      <c r="T99" s="90"/>
      <c r="U99" s="93"/>
      <c r="V99" s="93"/>
      <c r="W99" s="93"/>
      <c r="X99" s="93"/>
      <c r="Y99" s="93"/>
      <c r="Z99" s="93"/>
    </row>
    <row r="100" spans="1:26" ht="17" customHeight="1" thickBot="1" x14ac:dyDescent="0.3">
      <c r="A100" s="83">
        <v>46.5</v>
      </c>
      <c r="B100" s="83" t="s">
        <v>34</v>
      </c>
      <c r="C100" s="153"/>
      <c r="D100" s="114" t="s">
        <v>11</v>
      </c>
      <c r="E100" s="165"/>
      <c r="F100" s="166"/>
      <c r="G100" s="166"/>
      <c r="H100" s="167"/>
      <c r="I100" s="158"/>
      <c r="K100" s="83">
        <v>46.5</v>
      </c>
      <c r="L100" s="84" t="s">
        <v>35</v>
      </c>
      <c r="M100" s="153"/>
      <c r="N100" s="114" t="s">
        <v>11</v>
      </c>
      <c r="O100" s="165"/>
      <c r="P100" s="166"/>
      <c r="Q100" s="166"/>
      <c r="R100" s="167"/>
      <c r="S100" s="158"/>
      <c r="T100" s="90"/>
      <c r="U100" s="93"/>
      <c r="V100" s="93"/>
      <c r="W100" s="93"/>
      <c r="X100" s="93"/>
      <c r="Y100" s="93"/>
      <c r="Z100" s="93"/>
    </row>
    <row r="101" spans="1:26" ht="17" customHeight="1" x14ac:dyDescent="0.25">
      <c r="A101" s="83">
        <v>47</v>
      </c>
      <c r="B101" s="83" t="s">
        <v>34</v>
      </c>
      <c r="C101" s="152">
        <v>47</v>
      </c>
      <c r="D101" s="113" t="s">
        <v>10</v>
      </c>
      <c r="E101" s="154"/>
      <c r="F101" s="155"/>
      <c r="G101" s="155"/>
      <c r="H101" s="156"/>
      <c r="I101" s="157"/>
      <c r="K101" s="83">
        <v>47</v>
      </c>
      <c r="L101" s="84" t="s">
        <v>35</v>
      </c>
      <c r="M101" s="152">
        <v>47</v>
      </c>
      <c r="N101" s="113" t="s">
        <v>10</v>
      </c>
      <c r="O101" s="154"/>
      <c r="P101" s="155"/>
      <c r="Q101" s="155"/>
      <c r="R101" s="156"/>
      <c r="S101" s="157"/>
      <c r="T101" s="90"/>
      <c r="U101" s="93"/>
      <c r="V101" s="93"/>
      <c r="W101" s="93"/>
      <c r="X101" s="93"/>
      <c r="Y101" s="93"/>
      <c r="Z101" s="93"/>
    </row>
    <row r="102" spans="1:26" ht="17" customHeight="1" thickBot="1" x14ac:dyDescent="0.3">
      <c r="A102" s="83">
        <v>47.5</v>
      </c>
      <c r="B102" s="83" t="s">
        <v>34</v>
      </c>
      <c r="C102" s="153"/>
      <c r="D102" s="114" t="s">
        <v>11</v>
      </c>
      <c r="E102" s="165"/>
      <c r="F102" s="166"/>
      <c r="G102" s="166"/>
      <c r="H102" s="167"/>
      <c r="I102" s="158"/>
      <c r="K102" s="83">
        <v>47.5</v>
      </c>
      <c r="L102" s="84" t="s">
        <v>35</v>
      </c>
      <c r="M102" s="153"/>
      <c r="N102" s="114" t="s">
        <v>11</v>
      </c>
      <c r="O102" s="165"/>
      <c r="P102" s="166"/>
      <c r="Q102" s="166"/>
      <c r="R102" s="167"/>
      <c r="S102" s="158"/>
      <c r="T102" s="90"/>
      <c r="U102" s="93"/>
      <c r="V102" s="93"/>
      <c r="W102" s="93"/>
      <c r="X102" s="93"/>
      <c r="Y102" s="93"/>
      <c r="Z102" s="93"/>
    </row>
    <row r="103" spans="1:26" ht="17" customHeight="1" x14ac:dyDescent="0.25">
      <c r="A103" s="83">
        <v>48</v>
      </c>
      <c r="B103" s="83" t="s">
        <v>34</v>
      </c>
      <c r="C103" s="152">
        <v>48</v>
      </c>
      <c r="D103" s="113" t="s">
        <v>10</v>
      </c>
      <c r="E103" s="154"/>
      <c r="F103" s="155"/>
      <c r="G103" s="155"/>
      <c r="H103" s="156"/>
      <c r="I103" s="157"/>
      <c r="K103" s="83">
        <v>48</v>
      </c>
      <c r="L103" s="84" t="s">
        <v>35</v>
      </c>
      <c r="M103" s="152">
        <v>48</v>
      </c>
      <c r="N103" s="113" t="s">
        <v>10</v>
      </c>
      <c r="O103" s="154"/>
      <c r="P103" s="155"/>
      <c r="Q103" s="155"/>
      <c r="R103" s="156"/>
      <c r="S103" s="157"/>
      <c r="T103" s="90"/>
      <c r="U103" s="93"/>
      <c r="V103" s="93"/>
      <c r="W103" s="93"/>
      <c r="X103" s="93"/>
      <c r="Y103" s="93"/>
      <c r="Z103" s="93"/>
    </row>
    <row r="104" spans="1:26" ht="17" customHeight="1" thickBot="1" x14ac:dyDescent="0.3">
      <c r="A104" s="83">
        <v>48.5</v>
      </c>
      <c r="B104" s="83" t="s">
        <v>34</v>
      </c>
      <c r="C104" s="153"/>
      <c r="D104" s="114" t="s">
        <v>11</v>
      </c>
      <c r="E104" s="165"/>
      <c r="F104" s="166"/>
      <c r="G104" s="166"/>
      <c r="H104" s="167"/>
      <c r="I104" s="158"/>
      <c r="K104" s="83">
        <v>48.5</v>
      </c>
      <c r="L104" s="84" t="s">
        <v>35</v>
      </c>
      <c r="M104" s="153"/>
      <c r="N104" s="114" t="s">
        <v>11</v>
      </c>
      <c r="O104" s="165"/>
      <c r="P104" s="166"/>
      <c r="Q104" s="166"/>
      <c r="R104" s="167"/>
      <c r="S104" s="158"/>
      <c r="T104" s="90"/>
      <c r="U104" s="93"/>
      <c r="V104" s="93"/>
      <c r="W104" s="93"/>
      <c r="X104" s="93"/>
      <c r="Y104" s="93"/>
      <c r="Z104" s="93"/>
    </row>
    <row r="105" spans="1:26" ht="17" customHeight="1" x14ac:dyDescent="0.25">
      <c r="A105" s="83">
        <v>49</v>
      </c>
      <c r="B105" s="83" t="s">
        <v>34</v>
      </c>
      <c r="C105" s="152">
        <v>49</v>
      </c>
      <c r="D105" s="113" t="s">
        <v>10</v>
      </c>
      <c r="E105" s="154"/>
      <c r="F105" s="155"/>
      <c r="G105" s="155"/>
      <c r="H105" s="156"/>
      <c r="I105" s="157"/>
      <c r="K105" s="83">
        <v>49</v>
      </c>
      <c r="L105" s="84" t="s">
        <v>35</v>
      </c>
      <c r="M105" s="152">
        <v>49</v>
      </c>
      <c r="N105" s="113" t="s">
        <v>10</v>
      </c>
      <c r="O105" s="154"/>
      <c r="P105" s="155"/>
      <c r="Q105" s="155"/>
      <c r="R105" s="156"/>
      <c r="S105" s="157"/>
      <c r="T105" s="90"/>
      <c r="U105" s="93"/>
      <c r="V105" s="93"/>
      <c r="W105" s="93"/>
      <c r="X105" s="93"/>
      <c r="Y105" s="93"/>
      <c r="Z105" s="93"/>
    </row>
    <row r="106" spans="1:26" ht="17" customHeight="1" thickBot="1" x14ac:dyDescent="0.3">
      <c r="A106" s="83">
        <v>49.5</v>
      </c>
      <c r="B106" s="83" t="s">
        <v>34</v>
      </c>
      <c r="C106" s="153"/>
      <c r="D106" s="114" t="s">
        <v>11</v>
      </c>
      <c r="E106" s="165"/>
      <c r="F106" s="166"/>
      <c r="G106" s="166"/>
      <c r="H106" s="167"/>
      <c r="I106" s="158"/>
      <c r="K106" s="83">
        <v>49.5</v>
      </c>
      <c r="L106" s="84" t="s">
        <v>35</v>
      </c>
      <c r="M106" s="153"/>
      <c r="N106" s="114" t="s">
        <v>11</v>
      </c>
      <c r="O106" s="165"/>
      <c r="P106" s="166"/>
      <c r="Q106" s="166"/>
      <c r="R106" s="167"/>
      <c r="S106" s="158"/>
      <c r="T106" s="90"/>
      <c r="U106" s="93"/>
      <c r="V106" s="93"/>
      <c r="W106" s="93"/>
      <c r="X106" s="93"/>
      <c r="Y106" s="93"/>
      <c r="Z106" s="93"/>
    </row>
    <row r="107" spans="1:26" ht="17" customHeight="1" x14ac:dyDescent="0.25">
      <c r="A107" s="83">
        <v>50</v>
      </c>
      <c r="B107" s="83" t="s">
        <v>34</v>
      </c>
      <c r="C107" s="152">
        <v>50</v>
      </c>
      <c r="D107" s="113" t="s">
        <v>10</v>
      </c>
      <c r="E107" s="154"/>
      <c r="F107" s="155"/>
      <c r="G107" s="155"/>
      <c r="H107" s="156"/>
      <c r="I107" s="157"/>
      <c r="K107" s="83">
        <v>50</v>
      </c>
      <c r="L107" s="84" t="s">
        <v>35</v>
      </c>
      <c r="M107" s="152">
        <v>50</v>
      </c>
      <c r="N107" s="113" t="s">
        <v>10</v>
      </c>
      <c r="O107" s="154"/>
      <c r="P107" s="155"/>
      <c r="Q107" s="155"/>
      <c r="R107" s="156"/>
      <c r="S107" s="157"/>
      <c r="T107" s="90"/>
      <c r="U107" s="93"/>
      <c r="V107" s="93"/>
      <c r="W107" s="93"/>
      <c r="X107" s="93"/>
      <c r="Y107" s="93"/>
      <c r="Z107" s="93"/>
    </row>
    <row r="108" spans="1:26" ht="17" customHeight="1" thickBot="1" x14ac:dyDescent="0.3">
      <c r="A108" s="83">
        <v>50.5</v>
      </c>
      <c r="B108" s="83" t="s">
        <v>34</v>
      </c>
      <c r="C108" s="153"/>
      <c r="D108" s="114" t="s">
        <v>11</v>
      </c>
      <c r="E108" s="165"/>
      <c r="F108" s="166"/>
      <c r="G108" s="166"/>
      <c r="H108" s="167"/>
      <c r="I108" s="158"/>
      <c r="K108" s="83">
        <v>50.5</v>
      </c>
      <c r="L108" s="84" t="s">
        <v>35</v>
      </c>
      <c r="M108" s="153"/>
      <c r="N108" s="114" t="s">
        <v>11</v>
      </c>
      <c r="O108" s="165"/>
      <c r="P108" s="166"/>
      <c r="Q108" s="166"/>
      <c r="R108" s="167"/>
      <c r="S108" s="158"/>
      <c r="T108" s="90"/>
      <c r="U108" s="93"/>
      <c r="V108" s="93"/>
      <c r="W108" s="93"/>
      <c r="X108" s="93"/>
      <c r="Y108" s="93"/>
      <c r="Z108" s="93"/>
    </row>
    <row r="109" spans="1:26" ht="17" customHeight="1" x14ac:dyDescent="0.25">
      <c r="A109" s="83">
        <v>51</v>
      </c>
      <c r="B109" s="83" t="s">
        <v>34</v>
      </c>
      <c r="C109" s="152">
        <v>51</v>
      </c>
      <c r="D109" s="113" t="s">
        <v>10</v>
      </c>
      <c r="E109" s="154"/>
      <c r="F109" s="155"/>
      <c r="G109" s="155"/>
      <c r="H109" s="156"/>
      <c r="I109" s="157"/>
      <c r="K109" s="83">
        <v>51</v>
      </c>
      <c r="L109" s="84" t="s">
        <v>35</v>
      </c>
      <c r="M109" s="152">
        <v>51</v>
      </c>
      <c r="N109" s="113" t="s">
        <v>10</v>
      </c>
      <c r="O109" s="154"/>
      <c r="P109" s="155"/>
      <c r="Q109" s="155"/>
      <c r="R109" s="156"/>
      <c r="S109" s="157"/>
      <c r="T109" s="90"/>
      <c r="U109" s="93"/>
      <c r="V109" s="93"/>
      <c r="W109" s="93"/>
      <c r="X109" s="93"/>
      <c r="Y109" s="93"/>
      <c r="Z109" s="93"/>
    </row>
    <row r="110" spans="1:26" ht="17" customHeight="1" thickBot="1" x14ac:dyDescent="0.3">
      <c r="A110" s="83">
        <v>51.5</v>
      </c>
      <c r="B110" s="83" t="s">
        <v>34</v>
      </c>
      <c r="C110" s="153"/>
      <c r="D110" s="114" t="s">
        <v>11</v>
      </c>
      <c r="E110" s="165"/>
      <c r="F110" s="166"/>
      <c r="G110" s="166"/>
      <c r="H110" s="167"/>
      <c r="I110" s="158"/>
      <c r="K110" s="83">
        <v>51.5</v>
      </c>
      <c r="L110" s="84" t="s">
        <v>35</v>
      </c>
      <c r="M110" s="153"/>
      <c r="N110" s="114" t="s">
        <v>11</v>
      </c>
      <c r="O110" s="165"/>
      <c r="P110" s="166"/>
      <c r="Q110" s="166"/>
      <c r="R110" s="167"/>
      <c r="S110" s="158"/>
      <c r="T110" s="90"/>
      <c r="U110" s="93"/>
      <c r="V110" s="93"/>
      <c r="W110" s="93"/>
      <c r="X110" s="93"/>
      <c r="Y110" s="93"/>
      <c r="Z110" s="93"/>
    </row>
    <row r="111" spans="1:26" ht="17" customHeight="1" x14ac:dyDescent="0.25">
      <c r="A111" s="83">
        <v>52</v>
      </c>
      <c r="B111" s="83" t="s">
        <v>34</v>
      </c>
      <c r="C111" s="152">
        <v>52</v>
      </c>
      <c r="D111" s="113" t="s">
        <v>10</v>
      </c>
      <c r="E111" s="154"/>
      <c r="F111" s="155"/>
      <c r="G111" s="155"/>
      <c r="H111" s="156"/>
      <c r="I111" s="157"/>
      <c r="K111" s="83">
        <v>52</v>
      </c>
      <c r="L111" s="84" t="s">
        <v>35</v>
      </c>
      <c r="M111" s="152">
        <v>52</v>
      </c>
      <c r="N111" s="113" t="s">
        <v>10</v>
      </c>
      <c r="O111" s="154"/>
      <c r="P111" s="155"/>
      <c r="Q111" s="155"/>
      <c r="R111" s="156"/>
      <c r="S111" s="157"/>
      <c r="T111" s="90"/>
      <c r="U111" s="93"/>
      <c r="V111" s="93"/>
      <c r="W111" s="93"/>
      <c r="X111" s="93"/>
      <c r="Y111" s="93"/>
      <c r="Z111" s="93"/>
    </row>
    <row r="112" spans="1:26" ht="17" customHeight="1" thickBot="1" x14ac:dyDescent="0.3">
      <c r="A112" s="83">
        <v>52.5</v>
      </c>
      <c r="B112" s="83" t="s">
        <v>34</v>
      </c>
      <c r="C112" s="153"/>
      <c r="D112" s="114" t="s">
        <v>11</v>
      </c>
      <c r="E112" s="165"/>
      <c r="F112" s="166"/>
      <c r="G112" s="166"/>
      <c r="H112" s="167"/>
      <c r="I112" s="158"/>
      <c r="K112" s="83">
        <v>52.5</v>
      </c>
      <c r="L112" s="84" t="s">
        <v>35</v>
      </c>
      <c r="M112" s="153"/>
      <c r="N112" s="114" t="s">
        <v>11</v>
      </c>
      <c r="O112" s="165"/>
      <c r="P112" s="166"/>
      <c r="Q112" s="166"/>
      <c r="R112" s="167"/>
      <c r="S112" s="158"/>
      <c r="T112" s="90"/>
      <c r="U112" s="93"/>
      <c r="V112" s="93"/>
      <c r="W112" s="93"/>
      <c r="X112" s="93"/>
      <c r="Y112" s="93"/>
      <c r="Z112" s="93"/>
    </row>
    <row r="113" spans="1:26" ht="17" customHeight="1" x14ac:dyDescent="0.25">
      <c r="A113" s="83">
        <v>53</v>
      </c>
      <c r="B113" s="83" t="s">
        <v>34</v>
      </c>
      <c r="C113" s="152">
        <v>53</v>
      </c>
      <c r="D113" s="113" t="s">
        <v>10</v>
      </c>
      <c r="E113" s="154"/>
      <c r="F113" s="155"/>
      <c r="G113" s="155"/>
      <c r="H113" s="156"/>
      <c r="I113" s="157"/>
      <c r="K113" s="83">
        <v>53</v>
      </c>
      <c r="L113" s="84" t="s">
        <v>35</v>
      </c>
      <c r="M113" s="152">
        <v>53</v>
      </c>
      <c r="N113" s="113" t="s">
        <v>10</v>
      </c>
      <c r="O113" s="154"/>
      <c r="P113" s="155"/>
      <c r="Q113" s="155"/>
      <c r="R113" s="156"/>
      <c r="S113" s="157"/>
      <c r="T113" s="90"/>
      <c r="U113" s="93"/>
      <c r="V113" s="93"/>
      <c r="W113" s="93"/>
      <c r="X113" s="93"/>
      <c r="Y113" s="93"/>
      <c r="Z113" s="93"/>
    </row>
    <row r="114" spans="1:26" ht="17" customHeight="1" thickBot="1" x14ac:dyDescent="0.3">
      <c r="A114" s="83">
        <v>53.5</v>
      </c>
      <c r="B114" s="83" t="s">
        <v>34</v>
      </c>
      <c r="C114" s="153"/>
      <c r="D114" s="114" t="s">
        <v>11</v>
      </c>
      <c r="E114" s="165"/>
      <c r="F114" s="166"/>
      <c r="G114" s="166"/>
      <c r="H114" s="167"/>
      <c r="I114" s="158"/>
      <c r="K114" s="83">
        <v>53.5</v>
      </c>
      <c r="L114" s="84" t="s">
        <v>35</v>
      </c>
      <c r="M114" s="153"/>
      <c r="N114" s="114" t="s">
        <v>11</v>
      </c>
      <c r="O114" s="165"/>
      <c r="P114" s="166"/>
      <c r="Q114" s="166"/>
      <c r="R114" s="167"/>
      <c r="S114" s="158"/>
      <c r="T114" s="90"/>
      <c r="U114" s="93"/>
      <c r="V114" s="93"/>
      <c r="W114" s="93"/>
      <c r="X114" s="93"/>
      <c r="Y114" s="93"/>
      <c r="Z114" s="93"/>
    </row>
    <row r="115" spans="1:26" ht="17" customHeight="1" x14ac:dyDescent="0.25">
      <c r="A115" s="83">
        <v>54</v>
      </c>
      <c r="B115" s="83" t="s">
        <v>34</v>
      </c>
      <c r="C115" s="152">
        <v>54</v>
      </c>
      <c r="D115" s="113" t="s">
        <v>10</v>
      </c>
      <c r="E115" s="154"/>
      <c r="F115" s="155"/>
      <c r="G115" s="155"/>
      <c r="H115" s="156"/>
      <c r="I115" s="157"/>
      <c r="K115" s="83">
        <v>54</v>
      </c>
      <c r="L115" s="84" t="s">
        <v>35</v>
      </c>
      <c r="M115" s="152">
        <v>54</v>
      </c>
      <c r="N115" s="113" t="s">
        <v>10</v>
      </c>
      <c r="O115" s="154"/>
      <c r="P115" s="155"/>
      <c r="Q115" s="155"/>
      <c r="R115" s="156"/>
      <c r="S115" s="157"/>
      <c r="T115" s="90"/>
      <c r="U115" s="93"/>
      <c r="V115" s="93"/>
      <c r="W115" s="93"/>
      <c r="X115" s="93"/>
      <c r="Y115" s="93"/>
      <c r="Z115" s="93"/>
    </row>
    <row r="116" spans="1:26" ht="17" customHeight="1" thickBot="1" x14ac:dyDescent="0.3">
      <c r="A116" s="83">
        <v>54.5</v>
      </c>
      <c r="B116" s="83" t="s">
        <v>34</v>
      </c>
      <c r="C116" s="153"/>
      <c r="D116" s="114" t="s">
        <v>11</v>
      </c>
      <c r="E116" s="165"/>
      <c r="F116" s="166"/>
      <c r="G116" s="166"/>
      <c r="H116" s="167"/>
      <c r="I116" s="158"/>
      <c r="K116" s="83">
        <v>54.5</v>
      </c>
      <c r="L116" s="84" t="s">
        <v>35</v>
      </c>
      <c r="M116" s="153"/>
      <c r="N116" s="114" t="s">
        <v>11</v>
      </c>
      <c r="O116" s="165"/>
      <c r="P116" s="166"/>
      <c r="Q116" s="166"/>
      <c r="R116" s="167"/>
      <c r="S116" s="158"/>
      <c r="T116" s="90"/>
      <c r="U116" s="93"/>
      <c r="V116" s="93"/>
      <c r="W116" s="93"/>
      <c r="X116" s="93"/>
      <c r="Y116" s="93"/>
      <c r="Z116" s="93"/>
    </row>
    <row r="117" spans="1:26" ht="17" customHeight="1" x14ac:dyDescent="0.25">
      <c r="A117" s="83">
        <v>55</v>
      </c>
      <c r="B117" s="83" t="s">
        <v>34</v>
      </c>
      <c r="C117" s="152">
        <v>55</v>
      </c>
      <c r="D117" s="113" t="s">
        <v>10</v>
      </c>
      <c r="E117" s="154"/>
      <c r="F117" s="155"/>
      <c r="G117" s="155"/>
      <c r="H117" s="156"/>
      <c r="I117" s="157"/>
      <c r="K117" s="83">
        <v>55</v>
      </c>
      <c r="L117" s="84" t="s">
        <v>35</v>
      </c>
      <c r="M117" s="152">
        <v>55</v>
      </c>
      <c r="N117" s="113" t="s">
        <v>10</v>
      </c>
      <c r="O117" s="154"/>
      <c r="P117" s="155"/>
      <c r="Q117" s="155"/>
      <c r="R117" s="156"/>
      <c r="S117" s="157"/>
      <c r="T117" s="90"/>
      <c r="U117" s="93"/>
      <c r="V117" s="93"/>
      <c r="W117" s="93"/>
      <c r="X117" s="93"/>
      <c r="Y117" s="93"/>
      <c r="Z117" s="93"/>
    </row>
    <row r="118" spans="1:26" ht="17" customHeight="1" thickBot="1" x14ac:dyDescent="0.3">
      <c r="A118" s="83">
        <v>55.5</v>
      </c>
      <c r="B118" s="83" t="s">
        <v>34</v>
      </c>
      <c r="C118" s="153"/>
      <c r="D118" s="114" t="s">
        <v>11</v>
      </c>
      <c r="E118" s="165"/>
      <c r="F118" s="166"/>
      <c r="G118" s="166"/>
      <c r="H118" s="167"/>
      <c r="I118" s="158"/>
      <c r="K118" s="83">
        <v>55.5</v>
      </c>
      <c r="L118" s="84" t="s">
        <v>35</v>
      </c>
      <c r="M118" s="153"/>
      <c r="N118" s="114" t="s">
        <v>11</v>
      </c>
      <c r="O118" s="165"/>
      <c r="P118" s="166"/>
      <c r="Q118" s="166"/>
      <c r="R118" s="167"/>
      <c r="S118" s="158"/>
      <c r="T118" s="90"/>
      <c r="U118" s="93"/>
      <c r="V118" s="93"/>
      <c r="W118" s="93"/>
      <c r="X118" s="93"/>
      <c r="Y118" s="93"/>
      <c r="Z118" s="93"/>
    </row>
    <row r="119" spans="1:26" ht="17" customHeight="1" x14ac:dyDescent="0.25">
      <c r="A119" s="83">
        <v>56</v>
      </c>
      <c r="B119" s="83" t="s">
        <v>34</v>
      </c>
      <c r="C119" s="152">
        <v>56</v>
      </c>
      <c r="D119" s="113" t="s">
        <v>10</v>
      </c>
      <c r="E119" s="154"/>
      <c r="F119" s="155"/>
      <c r="G119" s="155"/>
      <c r="H119" s="156"/>
      <c r="I119" s="157"/>
      <c r="K119" s="83">
        <v>56</v>
      </c>
      <c r="L119" s="84" t="s">
        <v>35</v>
      </c>
      <c r="M119" s="152">
        <v>56</v>
      </c>
      <c r="N119" s="113" t="s">
        <v>10</v>
      </c>
      <c r="O119" s="154"/>
      <c r="P119" s="155"/>
      <c r="Q119" s="155"/>
      <c r="R119" s="156"/>
      <c r="S119" s="157"/>
      <c r="T119" s="90"/>
      <c r="U119" s="93"/>
      <c r="V119" s="93"/>
      <c r="W119" s="93"/>
      <c r="X119" s="93"/>
      <c r="Y119" s="93"/>
      <c r="Z119" s="93"/>
    </row>
    <row r="120" spans="1:26" ht="17" customHeight="1" thickBot="1" x14ac:dyDescent="0.3">
      <c r="A120" s="83">
        <v>56.5</v>
      </c>
      <c r="B120" s="83" t="s">
        <v>34</v>
      </c>
      <c r="C120" s="153"/>
      <c r="D120" s="114" t="s">
        <v>11</v>
      </c>
      <c r="E120" s="165"/>
      <c r="F120" s="166"/>
      <c r="G120" s="166"/>
      <c r="H120" s="167"/>
      <c r="I120" s="158"/>
      <c r="K120" s="83">
        <v>56.5</v>
      </c>
      <c r="L120" s="84" t="s">
        <v>35</v>
      </c>
      <c r="M120" s="153"/>
      <c r="N120" s="114" t="s">
        <v>11</v>
      </c>
      <c r="O120" s="165"/>
      <c r="P120" s="166"/>
      <c r="Q120" s="166"/>
      <c r="R120" s="167"/>
      <c r="S120" s="158"/>
      <c r="T120" s="90"/>
      <c r="U120" s="93"/>
      <c r="V120" s="93"/>
      <c r="W120" s="93"/>
      <c r="X120" s="93"/>
      <c r="Y120" s="93"/>
      <c r="Z120" s="93"/>
    </row>
    <row r="121" spans="1:26" ht="17" customHeight="1" x14ac:dyDescent="0.25">
      <c r="A121" s="83">
        <v>57</v>
      </c>
      <c r="B121" s="83" t="s">
        <v>34</v>
      </c>
      <c r="C121" s="152">
        <v>57</v>
      </c>
      <c r="D121" s="113" t="s">
        <v>10</v>
      </c>
      <c r="E121" s="154"/>
      <c r="F121" s="155"/>
      <c r="G121" s="155"/>
      <c r="H121" s="156"/>
      <c r="I121" s="157"/>
      <c r="K121" s="83">
        <v>57</v>
      </c>
      <c r="L121" s="84" t="s">
        <v>35</v>
      </c>
      <c r="M121" s="152">
        <v>57</v>
      </c>
      <c r="N121" s="113" t="s">
        <v>10</v>
      </c>
      <c r="O121" s="154"/>
      <c r="P121" s="155"/>
      <c r="Q121" s="155"/>
      <c r="R121" s="156"/>
      <c r="S121" s="157"/>
      <c r="T121" s="90"/>
      <c r="U121" s="93"/>
      <c r="V121" s="93"/>
      <c r="W121" s="93"/>
      <c r="X121" s="93"/>
      <c r="Y121" s="93"/>
      <c r="Z121" s="93"/>
    </row>
    <row r="122" spans="1:26" ht="17" customHeight="1" thickBot="1" x14ac:dyDescent="0.3">
      <c r="A122" s="83">
        <v>57.5</v>
      </c>
      <c r="B122" s="83" t="s">
        <v>34</v>
      </c>
      <c r="C122" s="153"/>
      <c r="D122" s="114" t="s">
        <v>11</v>
      </c>
      <c r="E122" s="165"/>
      <c r="F122" s="166"/>
      <c r="G122" s="166"/>
      <c r="H122" s="167"/>
      <c r="I122" s="158"/>
      <c r="K122" s="83">
        <v>57.5</v>
      </c>
      <c r="L122" s="84" t="s">
        <v>35</v>
      </c>
      <c r="M122" s="153"/>
      <c r="N122" s="114" t="s">
        <v>11</v>
      </c>
      <c r="O122" s="165"/>
      <c r="P122" s="166"/>
      <c r="Q122" s="166"/>
      <c r="R122" s="167"/>
      <c r="S122" s="158"/>
      <c r="T122" s="90"/>
      <c r="U122" s="93"/>
      <c r="V122" s="93"/>
      <c r="W122" s="93"/>
      <c r="X122" s="93"/>
      <c r="Y122" s="93"/>
      <c r="Z122" s="93"/>
    </row>
    <row r="123" spans="1:26" ht="17" customHeight="1" x14ac:dyDescent="0.25">
      <c r="A123" s="83">
        <v>58</v>
      </c>
      <c r="B123" s="83" t="s">
        <v>34</v>
      </c>
      <c r="C123" s="152">
        <v>58</v>
      </c>
      <c r="D123" s="113" t="s">
        <v>10</v>
      </c>
      <c r="E123" s="154"/>
      <c r="F123" s="155"/>
      <c r="G123" s="155"/>
      <c r="H123" s="156"/>
      <c r="I123" s="157"/>
      <c r="K123" s="83">
        <v>58</v>
      </c>
      <c r="L123" s="84" t="s">
        <v>35</v>
      </c>
      <c r="M123" s="152">
        <v>58</v>
      </c>
      <c r="N123" s="113" t="s">
        <v>10</v>
      </c>
      <c r="O123" s="154"/>
      <c r="P123" s="155"/>
      <c r="Q123" s="155"/>
      <c r="R123" s="156"/>
      <c r="S123" s="157"/>
      <c r="T123" s="90"/>
      <c r="U123" s="93"/>
      <c r="V123" s="93"/>
      <c r="W123" s="93"/>
      <c r="X123" s="93"/>
      <c r="Y123" s="93"/>
      <c r="Z123" s="93"/>
    </row>
    <row r="124" spans="1:26" ht="17" customHeight="1" thickBot="1" x14ac:dyDescent="0.3">
      <c r="A124" s="83">
        <v>58.5</v>
      </c>
      <c r="B124" s="83" t="s">
        <v>34</v>
      </c>
      <c r="C124" s="153"/>
      <c r="D124" s="114" t="s">
        <v>11</v>
      </c>
      <c r="E124" s="165"/>
      <c r="F124" s="166"/>
      <c r="G124" s="166"/>
      <c r="H124" s="167"/>
      <c r="I124" s="158"/>
      <c r="K124" s="83">
        <v>58.5</v>
      </c>
      <c r="L124" s="84" t="s">
        <v>35</v>
      </c>
      <c r="M124" s="153"/>
      <c r="N124" s="114" t="s">
        <v>11</v>
      </c>
      <c r="O124" s="165"/>
      <c r="P124" s="166"/>
      <c r="Q124" s="166"/>
      <c r="R124" s="167"/>
      <c r="S124" s="158"/>
      <c r="T124" s="90"/>
      <c r="U124" s="93"/>
      <c r="V124" s="93"/>
      <c r="W124" s="93"/>
      <c r="X124" s="93"/>
      <c r="Y124" s="93"/>
      <c r="Z124" s="93"/>
    </row>
    <row r="125" spans="1:26" ht="17" customHeight="1" x14ac:dyDescent="0.25">
      <c r="A125" s="83">
        <v>59</v>
      </c>
      <c r="B125" s="83" t="s">
        <v>34</v>
      </c>
      <c r="C125" s="152">
        <v>59</v>
      </c>
      <c r="D125" s="113" t="s">
        <v>10</v>
      </c>
      <c r="E125" s="154"/>
      <c r="F125" s="155"/>
      <c r="G125" s="155"/>
      <c r="H125" s="156"/>
      <c r="I125" s="157"/>
      <c r="K125" s="83">
        <v>59</v>
      </c>
      <c r="L125" s="84" t="s">
        <v>35</v>
      </c>
      <c r="M125" s="152">
        <v>59</v>
      </c>
      <c r="N125" s="113" t="s">
        <v>10</v>
      </c>
      <c r="O125" s="154"/>
      <c r="P125" s="155"/>
      <c r="Q125" s="155"/>
      <c r="R125" s="156"/>
      <c r="S125" s="157"/>
      <c r="T125" s="90"/>
      <c r="U125" s="93"/>
      <c r="V125" s="93"/>
      <c r="W125" s="93"/>
      <c r="X125" s="93"/>
      <c r="Y125" s="93"/>
      <c r="Z125" s="93"/>
    </row>
    <row r="126" spans="1:26" ht="17" customHeight="1" thickBot="1" x14ac:dyDescent="0.3">
      <c r="A126" s="83">
        <v>59.5</v>
      </c>
      <c r="B126" s="83" t="s">
        <v>34</v>
      </c>
      <c r="C126" s="153"/>
      <c r="D126" s="114" t="s">
        <v>11</v>
      </c>
      <c r="E126" s="165"/>
      <c r="F126" s="166"/>
      <c r="G126" s="166"/>
      <c r="H126" s="167"/>
      <c r="I126" s="158"/>
      <c r="K126" s="83">
        <v>59.5</v>
      </c>
      <c r="L126" s="84" t="s">
        <v>35</v>
      </c>
      <c r="M126" s="153"/>
      <c r="N126" s="114" t="s">
        <v>11</v>
      </c>
      <c r="O126" s="165"/>
      <c r="P126" s="166"/>
      <c r="Q126" s="166"/>
      <c r="R126" s="167"/>
      <c r="S126" s="158"/>
      <c r="T126" s="90"/>
      <c r="U126" s="93"/>
      <c r="V126" s="93"/>
      <c r="W126" s="93"/>
      <c r="X126" s="93"/>
      <c r="Y126" s="93"/>
      <c r="Z126" s="93"/>
    </row>
    <row r="127" spans="1:26" ht="17" customHeight="1" x14ac:dyDescent="0.25">
      <c r="A127" s="83">
        <v>60</v>
      </c>
      <c r="B127" s="83" t="s">
        <v>34</v>
      </c>
      <c r="C127" s="152">
        <v>60</v>
      </c>
      <c r="D127" s="113" t="s">
        <v>10</v>
      </c>
      <c r="E127" s="154"/>
      <c r="F127" s="155"/>
      <c r="G127" s="155"/>
      <c r="H127" s="156"/>
      <c r="I127" s="157"/>
      <c r="K127" s="83">
        <v>60</v>
      </c>
      <c r="L127" s="84" t="s">
        <v>35</v>
      </c>
      <c r="M127" s="152">
        <v>60</v>
      </c>
      <c r="N127" s="113" t="s">
        <v>10</v>
      </c>
      <c r="O127" s="154"/>
      <c r="P127" s="155"/>
      <c r="Q127" s="155"/>
      <c r="R127" s="156"/>
      <c r="S127" s="157"/>
      <c r="T127" s="90"/>
      <c r="U127" s="93"/>
      <c r="V127" s="93"/>
      <c r="W127" s="93"/>
      <c r="X127" s="93"/>
      <c r="Y127" s="93"/>
      <c r="Z127" s="93"/>
    </row>
    <row r="128" spans="1:26" ht="17" customHeight="1" thickBot="1" x14ac:dyDescent="0.3">
      <c r="A128" s="83">
        <v>60.5</v>
      </c>
      <c r="B128" s="83" t="s">
        <v>34</v>
      </c>
      <c r="C128" s="153"/>
      <c r="D128" s="114" t="s">
        <v>11</v>
      </c>
      <c r="E128" s="165"/>
      <c r="F128" s="166"/>
      <c r="G128" s="166"/>
      <c r="H128" s="167"/>
      <c r="I128" s="158"/>
      <c r="K128" s="83">
        <v>60.5</v>
      </c>
      <c r="L128" s="84" t="s">
        <v>35</v>
      </c>
      <c r="M128" s="153"/>
      <c r="N128" s="114" t="s">
        <v>11</v>
      </c>
      <c r="O128" s="165"/>
      <c r="P128" s="166"/>
      <c r="Q128" s="166"/>
      <c r="R128" s="167"/>
      <c r="S128" s="158"/>
      <c r="T128" s="90"/>
      <c r="U128" s="93"/>
      <c r="V128" s="93"/>
      <c r="W128" s="93"/>
      <c r="X128" s="93"/>
      <c r="Y128" s="93"/>
      <c r="Z128" s="93"/>
    </row>
    <row r="129" spans="1:26" ht="17" customHeight="1" x14ac:dyDescent="0.25">
      <c r="A129" s="83">
        <v>61</v>
      </c>
      <c r="B129" s="83" t="s">
        <v>34</v>
      </c>
      <c r="C129" s="152">
        <v>61</v>
      </c>
      <c r="D129" s="113" t="s">
        <v>10</v>
      </c>
      <c r="E129" s="154"/>
      <c r="F129" s="155"/>
      <c r="G129" s="155"/>
      <c r="H129" s="156"/>
      <c r="I129" s="157"/>
      <c r="K129" s="83">
        <v>61</v>
      </c>
      <c r="L129" s="84" t="s">
        <v>35</v>
      </c>
      <c r="M129" s="152">
        <v>61</v>
      </c>
      <c r="N129" s="113" t="s">
        <v>10</v>
      </c>
      <c r="O129" s="154"/>
      <c r="P129" s="155"/>
      <c r="Q129" s="155"/>
      <c r="R129" s="156"/>
      <c r="S129" s="157"/>
      <c r="T129" s="90"/>
      <c r="U129" s="93"/>
      <c r="V129" s="93"/>
      <c r="W129" s="93"/>
      <c r="X129" s="93"/>
      <c r="Y129" s="93"/>
      <c r="Z129" s="93"/>
    </row>
    <row r="130" spans="1:26" ht="17" customHeight="1" thickBot="1" x14ac:dyDescent="0.3">
      <c r="A130" s="83">
        <v>61.5</v>
      </c>
      <c r="B130" s="83" t="s">
        <v>34</v>
      </c>
      <c r="C130" s="153"/>
      <c r="D130" s="114" t="s">
        <v>11</v>
      </c>
      <c r="E130" s="165"/>
      <c r="F130" s="166"/>
      <c r="G130" s="166"/>
      <c r="H130" s="167"/>
      <c r="I130" s="158"/>
      <c r="K130" s="83">
        <v>61.5</v>
      </c>
      <c r="L130" s="84" t="s">
        <v>35</v>
      </c>
      <c r="M130" s="153"/>
      <c r="N130" s="114" t="s">
        <v>11</v>
      </c>
      <c r="O130" s="165"/>
      <c r="P130" s="166"/>
      <c r="Q130" s="166"/>
      <c r="R130" s="167"/>
      <c r="S130" s="158"/>
      <c r="T130" s="90"/>
      <c r="U130" s="93"/>
      <c r="V130" s="93"/>
      <c r="W130" s="93"/>
      <c r="X130" s="93"/>
      <c r="Y130" s="93"/>
      <c r="Z130" s="93"/>
    </row>
    <row r="131" spans="1:26" ht="17" customHeight="1" x14ac:dyDescent="0.25">
      <c r="A131" s="83">
        <v>62</v>
      </c>
      <c r="B131" s="83" t="s">
        <v>34</v>
      </c>
      <c r="C131" s="152">
        <v>62</v>
      </c>
      <c r="D131" s="113" t="s">
        <v>10</v>
      </c>
      <c r="E131" s="154"/>
      <c r="F131" s="155"/>
      <c r="G131" s="155"/>
      <c r="H131" s="156"/>
      <c r="I131" s="157"/>
      <c r="K131" s="83">
        <v>62</v>
      </c>
      <c r="L131" s="84" t="s">
        <v>35</v>
      </c>
      <c r="M131" s="152">
        <v>62</v>
      </c>
      <c r="N131" s="113" t="s">
        <v>10</v>
      </c>
      <c r="O131" s="154"/>
      <c r="P131" s="155"/>
      <c r="Q131" s="155"/>
      <c r="R131" s="156"/>
      <c r="S131" s="157"/>
      <c r="T131" s="90"/>
      <c r="U131" s="93"/>
      <c r="V131" s="93"/>
      <c r="W131" s="93"/>
      <c r="X131" s="93"/>
      <c r="Y131" s="93"/>
      <c r="Z131" s="93"/>
    </row>
    <row r="132" spans="1:26" ht="17" customHeight="1" thickBot="1" x14ac:dyDescent="0.3">
      <c r="A132" s="83">
        <v>62.5</v>
      </c>
      <c r="B132" s="83" t="s">
        <v>34</v>
      </c>
      <c r="C132" s="153"/>
      <c r="D132" s="114" t="s">
        <v>11</v>
      </c>
      <c r="E132" s="165"/>
      <c r="F132" s="166"/>
      <c r="G132" s="166"/>
      <c r="H132" s="167"/>
      <c r="I132" s="158"/>
      <c r="K132" s="83">
        <v>62.5</v>
      </c>
      <c r="L132" s="84" t="s">
        <v>35</v>
      </c>
      <c r="M132" s="153"/>
      <c r="N132" s="114" t="s">
        <v>11</v>
      </c>
      <c r="O132" s="165"/>
      <c r="P132" s="166"/>
      <c r="Q132" s="166"/>
      <c r="R132" s="167"/>
      <c r="S132" s="158"/>
      <c r="T132" s="90"/>
      <c r="U132" s="93"/>
      <c r="V132" s="93"/>
      <c r="W132" s="93"/>
      <c r="X132" s="93"/>
      <c r="Y132" s="93"/>
      <c r="Z132" s="93"/>
    </row>
    <row r="133" spans="1:26" ht="17" customHeight="1" x14ac:dyDescent="0.25">
      <c r="A133" s="83">
        <v>63</v>
      </c>
      <c r="B133" s="83" t="s">
        <v>34</v>
      </c>
      <c r="C133" s="152">
        <v>63</v>
      </c>
      <c r="D133" s="113" t="s">
        <v>10</v>
      </c>
      <c r="E133" s="154"/>
      <c r="F133" s="155"/>
      <c r="G133" s="155"/>
      <c r="H133" s="156"/>
      <c r="I133" s="157"/>
      <c r="K133" s="83">
        <v>63</v>
      </c>
      <c r="L133" s="84" t="s">
        <v>35</v>
      </c>
      <c r="M133" s="152">
        <v>63</v>
      </c>
      <c r="N133" s="113" t="s">
        <v>10</v>
      </c>
      <c r="O133" s="154"/>
      <c r="P133" s="155"/>
      <c r="Q133" s="155"/>
      <c r="R133" s="156"/>
      <c r="S133" s="157"/>
      <c r="T133" s="90"/>
      <c r="U133" s="93"/>
      <c r="V133" s="93"/>
      <c r="W133" s="93"/>
      <c r="X133" s="93"/>
      <c r="Y133" s="93"/>
      <c r="Z133" s="93"/>
    </row>
    <row r="134" spans="1:26" ht="17" customHeight="1" thickBot="1" x14ac:dyDescent="0.3">
      <c r="A134" s="83">
        <v>63.5</v>
      </c>
      <c r="B134" s="83" t="s">
        <v>34</v>
      </c>
      <c r="C134" s="153"/>
      <c r="D134" s="114" t="s">
        <v>11</v>
      </c>
      <c r="E134" s="165"/>
      <c r="F134" s="166"/>
      <c r="G134" s="166"/>
      <c r="H134" s="167"/>
      <c r="I134" s="158"/>
      <c r="K134" s="83">
        <v>63.5</v>
      </c>
      <c r="L134" s="84" t="s">
        <v>35</v>
      </c>
      <c r="M134" s="153"/>
      <c r="N134" s="114" t="s">
        <v>11</v>
      </c>
      <c r="O134" s="165"/>
      <c r="P134" s="166"/>
      <c r="Q134" s="166"/>
      <c r="R134" s="167"/>
      <c r="S134" s="158"/>
      <c r="T134" s="90"/>
      <c r="U134" s="93"/>
      <c r="V134" s="93"/>
      <c r="W134" s="93"/>
      <c r="X134" s="93"/>
      <c r="Y134" s="93"/>
      <c r="Z134" s="93"/>
    </row>
    <row r="135" spans="1:26" ht="17" customHeight="1" x14ac:dyDescent="0.25">
      <c r="A135" s="83">
        <v>64</v>
      </c>
      <c r="B135" s="83" t="s">
        <v>34</v>
      </c>
      <c r="C135" s="152">
        <v>64</v>
      </c>
      <c r="D135" s="113" t="s">
        <v>10</v>
      </c>
      <c r="E135" s="154"/>
      <c r="F135" s="155"/>
      <c r="G135" s="155"/>
      <c r="H135" s="156"/>
      <c r="I135" s="157"/>
      <c r="K135" s="83">
        <v>64</v>
      </c>
      <c r="L135" s="84" t="s">
        <v>35</v>
      </c>
      <c r="M135" s="152">
        <v>64</v>
      </c>
      <c r="N135" s="113" t="s">
        <v>10</v>
      </c>
      <c r="O135" s="154"/>
      <c r="P135" s="155"/>
      <c r="Q135" s="155"/>
      <c r="R135" s="156"/>
      <c r="S135" s="157"/>
      <c r="T135" s="90"/>
      <c r="U135" s="93"/>
      <c r="V135" s="93"/>
      <c r="W135" s="93"/>
      <c r="X135" s="93"/>
      <c r="Y135" s="93"/>
      <c r="Z135" s="93"/>
    </row>
    <row r="136" spans="1:26" ht="17" customHeight="1" thickBot="1" x14ac:dyDescent="0.3">
      <c r="A136" s="83">
        <v>64.5</v>
      </c>
      <c r="B136" s="83" t="s">
        <v>34</v>
      </c>
      <c r="C136" s="153"/>
      <c r="D136" s="114" t="s">
        <v>11</v>
      </c>
      <c r="E136" s="165"/>
      <c r="F136" s="166"/>
      <c r="G136" s="166"/>
      <c r="H136" s="167"/>
      <c r="I136" s="158"/>
      <c r="K136" s="83">
        <v>64.5</v>
      </c>
      <c r="L136" s="84" t="s">
        <v>35</v>
      </c>
      <c r="M136" s="153"/>
      <c r="N136" s="114" t="s">
        <v>11</v>
      </c>
      <c r="O136" s="165"/>
      <c r="P136" s="166"/>
      <c r="Q136" s="166"/>
      <c r="R136" s="167"/>
      <c r="S136" s="158"/>
      <c r="T136" s="90"/>
      <c r="U136" s="93"/>
      <c r="V136" s="93"/>
      <c r="W136" s="93"/>
      <c r="X136" s="93"/>
      <c r="Y136" s="93"/>
      <c r="Z136" s="93"/>
    </row>
    <row r="137" spans="1:26" ht="17" customHeight="1" x14ac:dyDescent="0.25">
      <c r="A137" s="83">
        <v>65</v>
      </c>
      <c r="B137" s="83" t="s">
        <v>34</v>
      </c>
      <c r="C137" s="152">
        <v>65</v>
      </c>
      <c r="D137" s="113" t="s">
        <v>10</v>
      </c>
      <c r="E137" s="154"/>
      <c r="F137" s="155"/>
      <c r="G137" s="155"/>
      <c r="H137" s="156"/>
      <c r="I137" s="157"/>
      <c r="K137" s="83">
        <v>65</v>
      </c>
      <c r="L137" s="84" t="s">
        <v>35</v>
      </c>
      <c r="M137" s="152">
        <v>65</v>
      </c>
      <c r="N137" s="113" t="s">
        <v>10</v>
      </c>
      <c r="O137" s="154"/>
      <c r="P137" s="155"/>
      <c r="Q137" s="155"/>
      <c r="R137" s="156"/>
      <c r="S137" s="157"/>
      <c r="T137" s="90"/>
      <c r="U137" s="93"/>
      <c r="V137" s="93"/>
      <c r="W137" s="93"/>
      <c r="X137" s="93"/>
      <c r="Y137" s="93"/>
      <c r="Z137" s="93"/>
    </row>
    <row r="138" spans="1:26" ht="17" customHeight="1" thickBot="1" x14ac:dyDescent="0.3">
      <c r="A138" s="83">
        <v>65.5</v>
      </c>
      <c r="B138" s="83" t="s">
        <v>34</v>
      </c>
      <c r="C138" s="153"/>
      <c r="D138" s="114" t="s">
        <v>11</v>
      </c>
      <c r="E138" s="165"/>
      <c r="F138" s="166"/>
      <c r="G138" s="166"/>
      <c r="H138" s="167"/>
      <c r="I138" s="158"/>
      <c r="K138" s="83">
        <v>65.5</v>
      </c>
      <c r="L138" s="84" t="s">
        <v>35</v>
      </c>
      <c r="M138" s="153"/>
      <c r="N138" s="114" t="s">
        <v>11</v>
      </c>
      <c r="O138" s="165"/>
      <c r="P138" s="166"/>
      <c r="Q138" s="166"/>
      <c r="R138" s="167"/>
      <c r="S138" s="158"/>
      <c r="T138" s="90"/>
      <c r="U138" s="93"/>
      <c r="V138" s="93"/>
      <c r="W138" s="93"/>
      <c r="X138" s="93"/>
      <c r="Y138" s="93"/>
      <c r="Z138" s="93"/>
    </row>
    <row r="139" spans="1:26" ht="17" customHeight="1" x14ac:dyDescent="0.25">
      <c r="A139" s="83">
        <v>66</v>
      </c>
      <c r="B139" s="83" t="s">
        <v>34</v>
      </c>
      <c r="C139" s="152">
        <v>66</v>
      </c>
      <c r="D139" s="113" t="s">
        <v>10</v>
      </c>
      <c r="E139" s="154"/>
      <c r="F139" s="155"/>
      <c r="G139" s="155"/>
      <c r="H139" s="156"/>
      <c r="I139" s="157"/>
      <c r="K139" s="83">
        <v>66</v>
      </c>
      <c r="L139" s="84" t="s">
        <v>35</v>
      </c>
      <c r="M139" s="152">
        <v>66</v>
      </c>
      <c r="N139" s="113" t="s">
        <v>10</v>
      </c>
      <c r="O139" s="154"/>
      <c r="P139" s="155"/>
      <c r="Q139" s="155"/>
      <c r="R139" s="156"/>
      <c r="S139" s="157"/>
      <c r="T139" s="90"/>
      <c r="U139" s="93"/>
      <c r="V139" s="93"/>
      <c r="W139" s="93"/>
      <c r="X139" s="93"/>
      <c r="Y139" s="93"/>
      <c r="Z139" s="93"/>
    </row>
    <row r="140" spans="1:26" ht="17" customHeight="1" thickBot="1" x14ac:dyDescent="0.3">
      <c r="A140" s="83">
        <v>66.5</v>
      </c>
      <c r="B140" s="83" t="s">
        <v>34</v>
      </c>
      <c r="C140" s="153"/>
      <c r="D140" s="114" t="s">
        <v>11</v>
      </c>
      <c r="E140" s="165"/>
      <c r="F140" s="166"/>
      <c r="G140" s="166"/>
      <c r="H140" s="167"/>
      <c r="I140" s="158"/>
      <c r="K140" s="83">
        <v>66.5</v>
      </c>
      <c r="L140" s="84" t="s">
        <v>35</v>
      </c>
      <c r="M140" s="153"/>
      <c r="N140" s="114" t="s">
        <v>11</v>
      </c>
      <c r="O140" s="165"/>
      <c r="P140" s="166"/>
      <c r="Q140" s="166"/>
      <c r="R140" s="167"/>
      <c r="S140" s="158"/>
      <c r="T140" s="90"/>
      <c r="U140" s="93"/>
      <c r="V140" s="93"/>
      <c r="W140" s="93"/>
      <c r="X140" s="93"/>
      <c r="Y140" s="93"/>
      <c r="Z140" s="93"/>
    </row>
    <row r="141" spans="1:26" ht="17" customHeight="1" x14ac:dyDescent="0.25">
      <c r="A141" s="83">
        <v>67</v>
      </c>
      <c r="B141" s="83" t="s">
        <v>34</v>
      </c>
      <c r="C141" s="152">
        <v>67</v>
      </c>
      <c r="D141" s="113" t="s">
        <v>10</v>
      </c>
      <c r="E141" s="154"/>
      <c r="F141" s="155"/>
      <c r="G141" s="155"/>
      <c r="H141" s="156"/>
      <c r="I141" s="157"/>
      <c r="K141" s="83">
        <v>67</v>
      </c>
      <c r="L141" s="84" t="s">
        <v>35</v>
      </c>
      <c r="M141" s="152">
        <v>67</v>
      </c>
      <c r="N141" s="113" t="s">
        <v>10</v>
      </c>
      <c r="O141" s="154"/>
      <c r="P141" s="155"/>
      <c r="Q141" s="155"/>
      <c r="R141" s="156"/>
      <c r="S141" s="157"/>
      <c r="T141" s="90"/>
      <c r="U141" s="93"/>
      <c r="V141" s="93"/>
      <c r="W141" s="93"/>
      <c r="X141" s="93"/>
      <c r="Y141" s="93"/>
      <c r="Z141" s="93"/>
    </row>
    <row r="142" spans="1:26" ht="17" customHeight="1" thickBot="1" x14ac:dyDescent="0.3">
      <c r="A142" s="83">
        <v>67.5</v>
      </c>
      <c r="B142" s="83" t="s">
        <v>34</v>
      </c>
      <c r="C142" s="153"/>
      <c r="D142" s="114" t="s">
        <v>11</v>
      </c>
      <c r="E142" s="165"/>
      <c r="F142" s="166"/>
      <c r="G142" s="166"/>
      <c r="H142" s="167"/>
      <c r="I142" s="158"/>
      <c r="K142" s="83">
        <v>67.5</v>
      </c>
      <c r="L142" s="84" t="s">
        <v>35</v>
      </c>
      <c r="M142" s="153"/>
      <c r="N142" s="114" t="s">
        <v>11</v>
      </c>
      <c r="O142" s="165"/>
      <c r="P142" s="166"/>
      <c r="Q142" s="166"/>
      <c r="R142" s="167"/>
      <c r="S142" s="158"/>
      <c r="T142" s="90"/>
      <c r="U142" s="93"/>
      <c r="V142" s="93"/>
      <c r="W142" s="93"/>
      <c r="X142" s="93"/>
      <c r="Y142" s="93"/>
      <c r="Z142" s="93"/>
    </row>
    <row r="143" spans="1:26" ht="17" customHeight="1" x14ac:dyDescent="0.25">
      <c r="A143" s="83">
        <v>68</v>
      </c>
      <c r="B143" s="83" t="s">
        <v>34</v>
      </c>
      <c r="C143" s="152">
        <v>68</v>
      </c>
      <c r="D143" s="113" t="s">
        <v>10</v>
      </c>
      <c r="E143" s="154"/>
      <c r="F143" s="155"/>
      <c r="G143" s="155"/>
      <c r="H143" s="156"/>
      <c r="I143" s="157"/>
      <c r="K143" s="83">
        <v>68</v>
      </c>
      <c r="L143" s="84" t="s">
        <v>35</v>
      </c>
      <c r="M143" s="152">
        <v>68</v>
      </c>
      <c r="N143" s="113" t="s">
        <v>10</v>
      </c>
      <c r="O143" s="154"/>
      <c r="P143" s="155"/>
      <c r="Q143" s="155"/>
      <c r="R143" s="156"/>
      <c r="S143" s="157"/>
      <c r="T143" s="90"/>
      <c r="U143" s="93"/>
      <c r="V143" s="93"/>
      <c r="W143" s="93"/>
      <c r="X143" s="93"/>
      <c r="Y143" s="93"/>
      <c r="Z143" s="93"/>
    </row>
    <row r="144" spans="1:26" ht="17" customHeight="1" thickBot="1" x14ac:dyDescent="0.3">
      <c r="A144" s="83">
        <v>68.5</v>
      </c>
      <c r="B144" s="83" t="s">
        <v>34</v>
      </c>
      <c r="C144" s="153"/>
      <c r="D144" s="114" t="s">
        <v>11</v>
      </c>
      <c r="E144" s="165"/>
      <c r="F144" s="166"/>
      <c r="G144" s="166"/>
      <c r="H144" s="167"/>
      <c r="I144" s="158"/>
      <c r="K144" s="83">
        <v>68.5</v>
      </c>
      <c r="L144" s="84" t="s">
        <v>35</v>
      </c>
      <c r="M144" s="153"/>
      <c r="N144" s="114" t="s">
        <v>11</v>
      </c>
      <c r="O144" s="165"/>
      <c r="P144" s="166"/>
      <c r="Q144" s="166"/>
      <c r="R144" s="167"/>
      <c r="S144" s="158"/>
      <c r="T144" s="90"/>
      <c r="U144" s="93"/>
      <c r="V144" s="93"/>
      <c r="W144" s="93"/>
      <c r="X144" s="93"/>
      <c r="Y144" s="93"/>
      <c r="Z144" s="93"/>
    </row>
    <row r="145" spans="1:26" ht="17" customHeight="1" x14ac:dyDescent="0.25">
      <c r="A145" s="83">
        <v>69</v>
      </c>
      <c r="B145" s="83" t="s">
        <v>34</v>
      </c>
      <c r="C145" s="152">
        <v>69</v>
      </c>
      <c r="D145" s="113" t="s">
        <v>10</v>
      </c>
      <c r="E145" s="154"/>
      <c r="F145" s="155"/>
      <c r="G145" s="155"/>
      <c r="H145" s="156"/>
      <c r="I145" s="157"/>
      <c r="K145" s="83">
        <v>69</v>
      </c>
      <c r="L145" s="84" t="s">
        <v>35</v>
      </c>
      <c r="M145" s="152">
        <v>69</v>
      </c>
      <c r="N145" s="113" t="s">
        <v>10</v>
      </c>
      <c r="O145" s="154"/>
      <c r="P145" s="155"/>
      <c r="Q145" s="155"/>
      <c r="R145" s="156"/>
      <c r="S145" s="157"/>
      <c r="T145" s="90"/>
      <c r="U145" s="93"/>
      <c r="V145" s="93"/>
      <c r="W145" s="93"/>
      <c r="X145" s="93"/>
      <c r="Y145" s="93"/>
      <c r="Z145" s="93"/>
    </row>
    <row r="146" spans="1:26" ht="17" customHeight="1" thickBot="1" x14ac:dyDescent="0.3">
      <c r="A146" s="83">
        <v>69.5</v>
      </c>
      <c r="B146" s="83" t="s">
        <v>34</v>
      </c>
      <c r="C146" s="153"/>
      <c r="D146" s="114" t="s">
        <v>11</v>
      </c>
      <c r="E146" s="165"/>
      <c r="F146" s="166"/>
      <c r="G146" s="166"/>
      <c r="H146" s="167"/>
      <c r="I146" s="158"/>
      <c r="K146" s="83">
        <v>69.5</v>
      </c>
      <c r="L146" s="84" t="s">
        <v>35</v>
      </c>
      <c r="M146" s="153"/>
      <c r="N146" s="114" t="s">
        <v>11</v>
      </c>
      <c r="O146" s="165"/>
      <c r="P146" s="166"/>
      <c r="Q146" s="166"/>
      <c r="R146" s="167"/>
      <c r="S146" s="158"/>
      <c r="T146" s="90"/>
      <c r="U146" s="93"/>
      <c r="V146" s="93"/>
      <c r="W146" s="93"/>
      <c r="X146" s="93"/>
      <c r="Y146" s="93"/>
      <c r="Z146" s="93"/>
    </row>
    <row r="147" spans="1:26" ht="17" customHeight="1" x14ac:dyDescent="0.25">
      <c r="A147" s="83">
        <v>70</v>
      </c>
      <c r="B147" s="83" t="s">
        <v>34</v>
      </c>
      <c r="C147" s="152">
        <v>70</v>
      </c>
      <c r="D147" s="113" t="s">
        <v>10</v>
      </c>
      <c r="E147" s="154"/>
      <c r="F147" s="155"/>
      <c r="G147" s="155"/>
      <c r="H147" s="156"/>
      <c r="I147" s="157"/>
      <c r="K147" s="83">
        <v>70</v>
      </c>
      <c r="L147" s="84" t="s">
        <v>35</v>
      </c>
      <c r="M147" s="152">
        <v>70</v>
      </c>
      <c r="N147" s="113" t="s">
        <v>10</v>
      </c>
      <c r="O147" s="154"/>
      <c r="P147" s="155"/>
      <c r="Q147" s="155"/>
      <c r="R147" s="156"/>
      <c r="S147" s="157"/>
      <c r="T147" s="90"/>
      <c r="U147" s="93"/>
      <c r="V147" s="93"/>
      <c r="W147" s="93"/>
      <c r="X147" s="93"/>
      <c r="Y147" s="93"/>
      <c r="Z147" s="93"/>
    </row>
    <row r="148" spans="1:26" ht="17" customHeight="1" thickBot="1" x14ac:dyDescent="0.3">
      <c r="A148" s="83">
        <v>70.5</v>
      </c>
      <c r="B148" s="83" t="s">
        <v>34</v>
      </c>
      <c r="C148" s="153"/>
      <c r="D148" s="114" t="s">
        <v>11</v>
      </c>
      <c r="E148" s="165"/>
      <c r="F148" s="166"/>
      <c r="G148" s="166"/>
      <c r="H148" s="167"/>
      <c r="I148" s="158"/>
      <c r="K148" s="83">
        <v>70.5</v>
      </c>
      <c r="L148" s="84" t="s">
        <v>35</v>
      </c>
      <c r="M148" s="153"/>
      <c r="N148" s="114" t="s">
        <v>11</v>
      </c>
      <c r="O148" s="165"/>
      <c r="P148" s="166"/>
      <c r="Q148" s="166"/>
      <c r="R148" s="167"/>
      <c r="S148" s="158"/>
      <c r="T148" s="90"/>
      <c r="U148" s="93"/>
      <c r="V148" s="93"/>
      <c r="W148" s="93"/>
      <c r="X148" s="93"/>
      <c r="Y148" s="93"/>
      <c r="Z148" s="93"/>
    </row>
    <row r="149" spans="1:26" ht="17" customHeight="1" x14ac:dyDescent="0.25">
      <c r="A149" s="83">
        <v>71</v>
      </c>
      <c r="B149" s="83" t="s">
        <v>34</v>
      </c>
      <c r="C149" s="152">
        <v>71</v>
      </c>
      <c r="D149" s="113" t="s">
        <v>10</v>
      </c>
      <c r="E149" s="154"/>
      <c r="F149" s="155"/>
      <c r="G149" s="155"/>
      <c r="H149" s="156"/>
      <c r="I149" s="157"/>
      <c r="K149" s="83">
        <v>71</v>
      </c>
      <c r="L149" s="84" t="s">
        <v>35</v>
      </c>
      <c r="M149" s="152">
        <v>71</v>
      </c>
      <c r="N149" s="113" t="s">
        <v>10</v>
      </c>
      <c r="O149" s="154"/>
      <c r="P149" s="155"/>
      <c r="Q149" s="155"/>
      <c r="R149" s="156"/>
      <c r="S149" s="157"/>
      <c r="T149" s="90"/>
      <c r="U149" s="93"/>
      <c r="V149" s="93"/>
      <c r="W149" s="93"/>
      <c r="X149" s="93"/>
      <c r="Y149" s="93"/>
      <c r="Z149" s="93"/>
    </row>
    <row r="150" spans="1:26" ht="17" customHeight="1" thickBot="1" x14ac:dyDescent="0.3">
      <c r="A150" s="83">
        <v>71.5</v>
      </c>
      <c r="B150" s="83" t="s">
        <v>34</v>
      </c>
      <c r="C150" s="153"/>
      <c r="D150" s="114" t="s">
        <v>11</v>
      </c>
      <c r="E150" s="165"/>
      <c r="F150" s="166"/>
      <c r="G150" s="166"/>
      <c r="H150" s="167"/>
      <c r="I150" s="158"/>
      <c r="K150" s="83">
        <v>71.5</v>
      </c>
      <c r="L150" s="84" t="s">
        <v>35</v>
      </c>
      <c r="M150" s="153"/>
      <c r="N150" s="114" t="s">
        <v>11</v>
      </c>
      <c r="O150" s="165"/>
      <c r="P150" s="166"/>
      <c r="Q150" s="166"/>
      <c r="R150" s="167"/>
      <c r="S150" s="158"/>
      <c r="T150" s="90"/>
      <c r="U150" s="93"/>
      <c r="V150" s="93"/>
      <c r="W150" s="93"/>
      <c r="X150" s="93"/>
      <c r="Y150" s="93"/>
      <c r="Z150" s="93"/>
    </row>
    <row r="151" spans="1:26" ht="17" customHeight="1" x14ac:dyDescent="0.25">
      <c r="A151" s="83">
        <v>72</v>
      </c>
      <c r="B151" s="83" t="s">
        <v>34</v>
      </c>
      <c r="C151" s="152">
        <v>72</v>
      </c>
      <c r="D151" s="113" t="s">
        <v>10</v>
      </c>
      <c r="E151" s="154"/>
      <c r="F151" s="155"/>
      <c r="G151" s="155"/>
      <c r="H151" s="156"/>
      <c r="I151" s="157"/>
      <c r="K151" s="83">
        <v>72</v>
      </c>
      <c r="L151" s="84" t="s">
        <v>35</v>
      </c>
      <c r="M151" s="152">
        <v>72</v>
      </c>
      <c r="N151" s="113" t="s">
        <v>10</v>
      </c>
      <c r="O151" s="154"/>
      <c r="P151" s="155"/>
      <c r="Q151" s="155"/>
      <c r="R151" s="156"/>
      <c r="S151" s="157"/>
      <c r="T151" s="90"/>
      <c r="U151" s="93"/>
      <c r="V151" s="93"/>
      <c r="W151" s="93"/>
      <c r="X151" s="93"/>
      <c r="Y151" s="93"/>
      <c r="Z151" s="93"/>
    </row>
    <row r="152" spans="1:26" ht="17" customHeight="1" thickBot="1" x14ac:dyDescent="0.3">
      <c r="A152" s="83">
        <v>72.5</v>
      </c>
      <c r="B152" s="83" t="s">
        <v>34</v>
      </c>
      <c r="C152" s="153"/>
      <c r="D152" s="114" t="s">
        <v>11</v>
      </c>
      <c r="E152" s="165"/>
      <c r="F152" s="166"/>
      <c r="G152" s="166"/>
      <c r="H152" s="167"/>
      <c r="I152" s="158"/>
      <c r="K152" s="83">
        <v>72.5</v>
      </c>
      <c r="L152" s="84" t="s">
        <v>35</v>
      </c>
      <c r="M152" s="153"/>
      <c r="N152" s="114" t="s">
        <v>11</v>
      </c>
      <c r="O152" s="165"/>
      <c r="P152" s="166"/>
      <c r="Q152" s="166"/>
      <c r="R152" s="167"/>
      <c r="S152" s="158"/>
      <c r="T152" s="90"/>
      <c r="U152" s="93"/>
      <c r="V152" s="93"/>
      <c r="W152" s="93"/>
      <c r="X152" s="93"/>
      <c r="Y152" s="93"/>
      <c r="Z152" s="93"/>
    </row>
    <row r="153" spans="1:26" ht="17" customHeight="1" x14ac:dyDescent="0.25">
      <c r="A153" s="83">
        <v>73</v>
      </c>
      <c r="B153" s="83" t="s">
        <v>34</v>
      </c>
      <c r="C153" s="152">
        <v>73</v>
      </c>
      <c r="D153" s="113" t="s">
        <v>10</v>
      </c>
      <c r="E153" s="154"/>
      <c r="F153" s="155"/>
      <c r="G153" s="155"/>
      <c r="H153" s="156"/>
      <c r="I153" s="157"/>
      <c r="K153" s="83">
        <v>73</v>
      </c>
      <c r="L153" s="84" t="s">
        <v>35</v>
      </c>
      <c r="M153" s="152">
        <v>73</v>
      </c>
      <c r="N153" s="113" t="s">
        <v>10</v>
      </c>
      <c r="O153" s="154"/>
      <c r="P153" s="155"/>
      <c r="Q153" s="155"/>
      <c r="R153" s="156"/>
      <c r="S153" s="157"/>
      <c r="T153" s="90"/>
      <c r="U153" s="93"/>
      <c r="V153" s="93"/>
      <c r="W153" s="93"/>
      <c r="X153" s="93"/>
      <c r="Y153" s="93"/>
      <c r="Z153" s="93"/>
    </row>
    <row r="154" spans="1:26" ht="17" customHeight="1" thickBot="1" x14ac:dyDescent="0.3">
      <c r="A154" s="83">
        <v>73.5</v>
      </c>
      <c r="B154" s="83" t="s">
        <v>34</v>
      </c>
      <c r="C154" s="153"/>
      <c r="D154" s="114" t="s">
        <v>11</v>
      </c>
      <c r="E154" s="165"/>
      <c r="F154" s="166"/>
      <c r="G154" s="166"/>
      <c r="H154" s="167"/>
      <c r="I154" s="158"/>
      <c r="K154" s="83">
        <v>73.5</v>
      </c>
      <c r="L154" s="84" t="s">
        <v>35</v>
      </c>
      <c r="M154" s="153"/>
      <c r="N154" s="114" t="s">
        <v>11</v>
      </c>
      <c r="O154" s="165"/>
      <c r="P154" s="166"/>
      <c r="Q154" s="166"/>
      <c r="R154" s="167"/>
      <c r="S154" s="158"/>
      <c r="T154" s="90"/>
      <c r="U154" s="93"/>
      <c r="V154" s="93"/>
      <c r="W154" s="93"/>
      <c r="X154" s="93"/>
      <c r="Y154" s="93"/>
      <c r="Z154" s="93"/>
    </row>
    <row r="155" spans="1:26" ht="17" customHeight="1" x14ac:dyDescent="0.25">
      <c r="A155" s="83">
        <v>74</v>
      </c>
      <c r="B155" s="83" t="s">
        <v>34</v>
      </c>
      <c r="C155" s="152">
        <v>74</v>
      </c>
      <c r="D155" s="113" t="s">
        <v>10</v>
      </c>
      <c r="E155" s="154"/>
      <c r="F155" s="155"/>
      <c r="G155" s="155"/>
      <c r="H155" s="156"/>
      <c r="I155" s="157"/>
      <c r="K155" s="83">
        <v>74</v>
      </c>
      <c r="L155" s="84" t="s">
        <v>35</v>
      </c>
      <c r="M155" s="152">
        <v>74</v>
      </c>
      <c r="N155" s="113" t="s">
        <v>10</v>
      </c>
      <c r="O155" s="154"/>
      <c r="P155" s="155"/>
      <c r="Q155" s="155"/>
      <c r="R155" s="156"/>
      <c r="S155" s="157"/>
      <c r="T155" s="90"/>
      <c r="U155" s="93"/>
      <c r="V155" s="93"/>
      <c r="W155" s="93"/>
      <c r="X155" s="93"/>
      <c r="Y155" s="93"/>
      <c r="Z155" s="93"/>
    </row>
    <row r="156" spans="1:26" ht="17" customHeight="1" thickBot="1" x14ac:dyDescent="0.3">
      <c r="A156" s="83">
        <v>74.5</v>
      </c>
      <c r="B156" s="83" t="s">
        <v>34</v>
      </c>
      <c r="C156" s="153"/>
      <c r="D156" s="114" t="s">
        <v>11</v>
      </c>
      <c r="E156" s="165"/>
      <c r="F156" s="166"/>
      <c r="G156" s="166"/>
      <c r="H156" s="167"/>
      <c r="I156" s="158"/>
      <c r="K156" s="83">
        <v>74.5</v>
      </c>
      <c r="L156" s="84" t="s">
        <v>35</v>
      </c>
      <c r="M156" s="153"/>
      <c r="N156" s="114" t="s">
        <v>11</v>
      </c>
      <c r="O156" s="165"/>
      <c r="P156" s="166"/>
      <c r="Q156" s="166"/>
      <c r="R156" s="167"/>
      <c r="S156" s="158"/>
      <c r="T156" s="90"/>
      <c r="U156" s="93"/>
      <c r="V156" s="93"/>
      <c r="W156" s="93"/>
      <c r="X156" s="93"/>
      <c r="Y156" s="93"/>
      <c r="Z156" s="93"/>
    </row>
    <row r="157" spans="1:26" ht="17" customHeight="1" x14ac:dyDescent="0.25">
      <c r="A157" s="83">
        <v>75</v>
      </c>
      <c r="B157" s="83" t="s">
        <v>34</v>
      </c>
      <c r="C157" s="152">
        <v>75</v>
      </c>
      <c r="D157" s="113" t="s">
        <v>10</v>
      </c>
      <c r="E157" s="154"/>
      <c r="F157" s="155"/>
      <c r="G157" s="155"/>
      <c r="H157" s="156"/>
      <c r="I157" s="157"/>
      <c r="K157" s="83">
        <v>75</v>
      </c>
      <c r="L157" s="84" t="s">
        <v>35</v>
      </c>
      <c r="M157" s="152">
        <v>75</v>
      </c>
      <c r="N157" s="113" t="s">
        <v>10</v>
      </c>
      <c r="O157" s="154"/>
      <c r="P157" s="155"/>
      <c r="Q157" s="155"/>
      <c r="R157" s="156"/>
      <c r="S157" s="157"/>
      <c r="T157" s="90"/>
      <c r="U157" s="93"/>
      <c r="V157" s="93"/>
      <c r="W157" s="93"/>
      <c r="X157" s="93"/>
      <c r="Y157" s="93"/>
      <c r="Z157" s="93"/>
    </row>
    <row r="158" spans="1:26" ht="17" customHeight="1" thickBot="1" x14ac:dyDescent="0.3">
      <c r="A158" s="83">
        <v>75.5</v>
      </c>
      <c r="B158" s="83" t="s">
        <v>34</v>
      </c>
      <c r="C158" s="153"/>
      <c r="D158" s="114" t="s">
        <v>11</v>
      </c>
      <c r="E158" s="165"/>
      <c r="F158" s="166"/>
      <c r="G158" s="166"/>
      <c r="H158" s="167"/>
      <c r="I158" s="158"/>
      <c r="K158" s="83">
        <v>75.5</v>
      </c>
      <c r="L158" s="84" t="s">
        <v>35</v>
      </c>
      <c r="M158" s="153"/>
      <c r="N158" s="114" t="s">
        <v>11</v>
      </c>
      <c r="O158" s="165"/>
      <c r="P158" s="166"/>
      <c r="Q158" s="166"/>
      <c r="R158" s="167"/>
      <c r="S158" s="158"/>
      <c r="T158" s="90"/>
      <c r="U158" s="93"/>
      <c r="V158" s="93"/>
      <c r="W158" s="93"/>
      <c r="X158" s="93"/>
      <c r="Y158" s="93"/>
      <c r="Z158" s="93"/>
    </row>
    <row r="159" spans="1:26" ht="17" customHeight="1" x14ac:dyDescent="0.25">
      <c r="A159" s="83">
        <v>76</v>
      </c>
      <c r="B159" s="83" t="s">
        <v>34</v>
      </c>
      <c r="C159" s="152">
        <v>76</v>
      </c>
      <c r="D159" s="113" t="s">
        <v>10</v>
      </c>
      <c r="E159" s="154"/>
      <c r="F159" s="155"/>
      <c r="G159" s="155"/>
      <c r="H159" s="156"/>
      <c r="I159" s="157"/>
      <c r="K159" s="83">
        <v>76</v>
      </c>
      <c r="L159" s="84" t="s">
        <v>35</v>
      </c>
      <c r="M159" s="152">
        <v>76</v>
      </c>
      <c r="N159" s="113" t="s">
        <v>10</v>
      </c>
      <c r="O159" s="154"/>
      <c r="P159" s="155"/>
      <c r="Q159" s="155"/>
      <c r="R159" s="156"/>
      <c r="S159" s="157"/>
      <c r="T159" s="90"/>
      <c r="U159" s="93"/>
      <c r="V159" s="93"/>
      <c r="W159" s="93"/>
      <c r="X159" s="93"/>
      <c r="Y159" s="93"/>
      <c r="Z159" s="93"/>
    </row>
    <row r="160" spans="1:26" ht="17" customHeight="1" thickBot="1" x14ac:dyDescent="0.3">
      <c r="A160" s="83">
        <v>76.5</v>
      </c>
      <c r="B160" s="83" t="s">
        <v>34</v>
      </c>
      <c r="C160" s="153"/>
      <c r="D160" s="114" t="s">
        <v>11</v>
      </c>
      <c r="E160" s="165"/>
      <c r="F160" s="166"/>
      <c r="G160" s="166"/>
      <c r="H160" s="167"/>
      <c r="I160" s="158"/>
      <c r="K160" s="83">
        <v>76.5</v>
      </c>
      <c r="L160" s="84" t="s">
        <v>35</v>
      </c>
      <c r="M160" s="153"/>
      <c r="N160" s="114" t="s">
        <v>11</v>
      </c>
      <c r="O160" s="165"/>
      <c r="P160" s="166"/>
      <c r="Q160" s="166"/>
      <c r="R160" s="167"/>
      <c r="S160" s="158"/>
      <c r="T160" s="90"/>
      <c r="U160" s="93"/>
      <c r="V160" s="93"/>
      <c r="W160" s="93"/>
      <c r="X160" s="93"/>
      <c r="Y160" s="93"/>
      <c r="Z160" s="93"/>
    </row>
    <row r="161" spans="1:26" ht="17" customHeight="1" x14ac:dyDescent="0.25">
      <c r="A161" s="83">
        <v>77</v>
      </c>
      <c r="B161" s="83" t="s">
        <v>34</v>
      </c>
      <c r="C161" s="152">
        <v>77</v>
      </c>
      <c r="D161" s="113" t="s">
        <v>10</v>
      </c>
      <c r="E161" s="154"/>
      <c r="F161" s="155"/>
      <c r="G161" s="155"/>
      <c r="H161" s="156"/>
      <c r="I161" s="157"/>
      <c r="K161" s="83">
        <v>77</v>
      </c>
      <c r="L161" s="84" t="s">
        <v>35</v>
      </c>
      <c r="M161" s="152">
        <v>77</v>
      </c>
      <c r="N161" s="113" t="s">
        <v>10</v>
      </c>
      <c r="O161" s="154"/>
      <c r="P161" s="155"/>
      <c r="Q161" s="155"/>
      <c r="R161" s="156"/>
      <c r="S161" s="157"/>
      <c r="T161" s="90"/>
      <c r="U161" s="93"/>
      <c r="V161" s="93"/>
      <c r="W161" s="93"/>
      <c r="X161" s="93"/>
      <c r="Y161" s="93"/>
      <c r="Z161" s="93"/>
    </row>
    <row r="162" spans="1:26" ht="17" customHeight="1" thickBot="1" x14ac:dyDescent="0.3">
      <c r="A162" s="83">
        <v>77.5</v>
      </c>
      <c r="B162" s="83" t="s">
        <v>34</v>
      </c>
      <c r="C162" s="153"/>
      <c r="D162" s="114" t="s">
        <v>11</v>
      </c>
      <c r="E162" s="165"/>
      <c r="F162" s="166"/>
      <c r="G162" s="166"/>
      <c r="H162" s="167"/>
      <c r="I162" s="158"/>
      <c r="K162" s="83">
        <v>77.5</v>
      </c>
      <c r="L162" s="84" t="s">
        <v>35</v>
      </c>
      <c r="M162" s="153"/>
      <c r="N162" s="114" t="s">
        <v>11</v>
      </c>
      <c r="O162" s="165"/>
      <c r="P162" s="166"/>
      <c r="Q162" s="166"/>
      <c r="R162" s="167"/>
      <c r="S162" s="158"/>
      <c r="T162" s="90"/>
      <c r="U162" s="93"/>
      <c r="V162" s="93"/>
      <c r="W162" s="93"/>
      <c r="X162" s="93"/>
      <c r="Y162" s="93"/>
      <c r="Z162" s="93"/>
    </row>
    <row r="163" spans="1:26" ht="17" customHeight="1" x14ac:dyDescent="0.25">
      <c r="A163" s="83">
        <v>78</v>
      </c>
      <c r="B163" s="83" t="s">
        <v>34</v>
      </c>
      <c r="C163" s="152">
        <v>78</v>
      </c>
      <c r="D163" s="113" t="s">
        <v>10</v>
      </c>
      <c r="E163" s="154"/>
      <c r="F163" s="155"/>
      <c r="G163" s="155"/>
      <c r="H163" s="156"/>
      <c r="I163" s="157"/>
      <c r="K163" s="83">
        <v>78</v>
      </c>
      <c r="L163" s="84" t="s">
        <v>35</v>
      </c>
      <c r="M163" s="152">
        <v>78</v>
      </c>
      <c r="N163" s="113" t="s">
        <v>10</v>
      </c>
      <c r="O163" s="154"/>
      <c r="P163" s="155"/>
      <c r="Q163" s="155"/>
      <c r="R163" s="156"/>
      <c r="S163" s="157"/>
      <c r="T163" s="90"/>
      <c r="U163" s="93"/>
      <c r="V163" s="93"/>
      <c r="W163" s="93"/>
      <c r="X163" s="93"/>
      <c r="Y163" s="93"/>
      <c r="Z163" s="93"/>
    </row>
    <row r="164" spans="1:26" ht="17" customHeight="1" thickBot="1" x14ac:dyDescent="0.3">
      <c r="A164" s="83">
        <v>78.5</v>
      </c>
      <c r="B164" s="83" t="s">
        <v>34</v>
      </c>
      <c r="C164" s="153"/>
      <c r="D164" s="114" t="s">
        <v>11</v>
      </c>
      <c r="E164" s="165"/>
      <c r="F164" s="166"/>
      <c r="G164" s="166"/>
      <c r="H164" s="167"/>
      <c r="I164" s="158"/>
      <c r="K164" s="83">
        <v>78.5</v>
      </c>
      <c r="L164" s="84" t="s">
        <v>35</v>
      </c>
      <c r="M164" s="153"/>
      <c r="N164" s="114" t="s">
        <v>11</v>
      </c>
      <c r="O164" s="165"/>
      <c r="P164" s="166"/>
      <c r="Q164" s="166"/>
      <c r="R164" s="167"/>
      <c r="S164" s="158"/>
      <c r="T164" s="90"/>
      <c r="U164" s="93"/>
      <c r="V164" s="93"/>
      <c r="W164" s="93"/>
      <c r="X164" s="93"/>
      <c r="Y164" s="93"/>
      <c r="Z164" s="93"/>
    </row>
    <row r="165" spans="1:26" ht="17" customHeight="1" x14ac:dyDescent="0.25">
      <c r="A165" s="83">
        <v>79</v>
      </c>
      <c r="B165" s="83" t="s">
        <v>34</v>
      </c>
      <c r="C165" s="152">
        <v>79</v>
      </c>
      <c r="D165" s="113" t="s">
        <v>10</v>
      </c>
      <c r="E165" s="154"/>
      <c r="F165" s="155"/>
      <c r="G165" s="155"/>
      <c r="H165" s="156"/>
      <c r="I165" s="157"/>
      <c r="K165" s="83">
        <v>79</v>
      </c>
      <c r="L165" s="84" t="s">
        <v>35</v>
      </c>
      <c r="M165" s="152">
        <v>79</v>
      </c>
      <c r="N165" s="113" t="s">
        <v>10</v>
      </c>
      <c r="O165" s="154"/>
      <c r="P165" s="155"/>
      <c r="Q165" s="155"/>
      <c r="R165" s="156"/>
      <c r="S165" s="157"/>
      <c r="T165" s="90"/>
      <c r="U165" s="93"/>
      <c r="V165" s="93"/>
      <c r="W165" s="93"/>
      <c r="X165" s="93"/>
      <c r="Y165" s="93"/>
      <c r="Z165" s="93"/>
    </row>
    <row r="166" spans="1:26" ht="17" customHeight="1" thickBot="1" x14ac:dyDescent="0.3">
      <c r="A166" s="83">
        <v>79.5</v>
      </c>
      <c r="B166" s="83" t="s">
        <v>34</v>
      </c>
      <c r="C166" s="153"/>
      <c r="D166" s="114" t="s">
        <v>11</v>
      </c>
      <c r="E166" s="165"/>
      <c r="F166" s="166"/>
      <c r="G166" s="166"/>
      <c r="H166" s="167"/>
      <c r="I166" s="158"/>
      <c r="K166" s="83">
        <v>79.5</v>
      </c>
      <c r="L166" s="84" t="s">
        <v>35</v>
      </c>
      <c r="M166" s="153"/>
      <c r="N166" s="114" t="s">
        <v>11</v>
      </c>
      <c r="O166" s="165"/>
      <c r="P166" s="166"/>
      <c r="Q166" s="166"/>
      <c r="R166" s="167"/>
      <c r="S166" s="158"/>
      <c r="T166" s="90"/>
      <c r="U166" s="93"/>
      <c r="V166" s="93"/>
      <c r="W166" s="93"/>
      <c r="X166" s="93"/>
      <c r="Y166" s="93"/>
      <c r="Z166" s="93"/>
    </row>
    <row r="167" spans="1:26" ht="17" customHeight="1" x14ac:dyDescent="0.25">
      <c r="A167" s="83">
        <v>80</v>
      </c>
      <c r="B167" s="83" t="s">
        <v>34</v>
      </c>
      <c r="C167" s="152">
        <v>80</v>
      </c>
      <c r="D167" s="113" t="s">
        <v>10</v>
      </c>
      <c r="E167" s="154"/>
      <c r="F167" s="155"/>
      <c r="G167" s="155"/>
      <c r="H167" s="156"/>
      <c r="I167" s="157"/>
      <c r="K167" s="83">
        <v>80</v>
      </c>
      <c r="L167" s="84" t="s">
        <v>35</v>
      </c>
      <c r="M167" s="152">
        <v>80</v>
      </c>
      <c r="N167" s="113" t="s">
        <v>10</v>
      </c>
      <c r="O167" s="154"/>
      <c r="P167" s="155"/>
      <c r="Q167" s="155"/>
      <c r="R167" s="156"/>
      <c r="S167" s="157"/>
      <c r="T167" s="90"/>
      <c r="U167" s="93"/>
      <c r="V167" s="93"/>
      <c r="W167" s="93"/>
      <c r="X167" s="93"/>
      <c r="Y167" s="93"/>
      <c r="Z167" s="93"/>
    </row>
    <row r="168" spans="1:26" ht="17" customHeight="1" thickBot="1" x14ac:dyDescent="0.3">
      <c r="A168" s="83">
        <v>80.5</v>
      </c>
      <c r="B168" s="83" t="s">
        <v>34</v>
      </c>
      <c r="C168" s="153"/>
      <c r="D168" s="114" t="s">
        <v>11</v>
      </c>
      <c r="E168" s="165"/>
      <c r="F168" s="166"/>
      <c r="G168" s="166"/>
      <c r="H168" s="167"/>
      <c r="I168" s="158"/>
      <c r="K168" s="83">
        <v>80.5</v>
      </c>
      <c r="L168" s="84" t="s">
        <v>35</v>
      </c>
      <c r="M168" s="153"/>
      <c r="N168" s="114" t="s">
        <v>11</v>
      </c>
      <c r="O168" s="165"/>
      <c r="P168" s="166"/>
      <c r="Q168" s="166"/>
      <c r="R168" s="167"/>
      <c r="S168" s="158"/>
      <c r="T168" s="90"/>
      <c r="U168" s="93"/>
      <c r="V168" s="93"/>
      <c r="W168" s="93"/>
      <c r="X168" s="93"/>
      <c r="Y168" s="93"/>
      <c r="Z168" s="93"/>
    </row>
    <row r="169" spans="1:26" ht="17" customHeight="1" x14ac:dyDescent="0.25">
      <c r="A169" s="83">
        <v>81</v>
      </c>
      <c r="B169" s="83" t="s">
        <v>34</v>
      </c>
      <c r="C169" s="152">
        <v>81</v>
      </c>
      <c r="D169" s="113" t="s">
        <v>10</v>
      </c>
      <c r="E169" s="154"/>
      <c r="F169" s="155"/>
      <c r="G169" s="155"/>
      <c r="H169" s="156"/>
      <c r="I169" s="157"/>
      <c r="K169" s="83">
        <v>81</v>
      </c>
      <c r="L169" s="84" t="s">
        <v>35</v>
      </c>
      <c r="M169" s="152">
        <v>81</v>
      </c>
      <c r="N169" s="113" t="s">
        <v>10</v>
      </c>
      <c r="O169" s="154"/>
      <c r="P169" s="155"/>
      <c r="Q169" s="155"/>
      <c r="R169" s="156"/>
      <c r="S169" s="157"/>
      <c r="T169" s="90"/>
      <c r="U169" s="93"/>
      <c r="V169" s="93"/>
      <c r="W169" s="93"/>
      <c r="X169" s="93"/>
      <c r="Y169" s="93"/>
      <c r="Z169" s="93"/>
    </row>
    <row r="170" spans="1:26" ht="17" customHeight="1" thickBot="1" x14ac:dyDescent="0.3">
      <c r="A170" s="83">
        <v>81.5</v>
      </c>
      <c r="B170" s="83" t="s">
        <v>34</v>
      </c>
      <c r="C170" s="153"/>
      <c r="D170" s="114" t="s">
        <v>11</v>
      </c>
      <c r="E170" s="165"/>
      <c r="F170" s="166"/>
      <c r="G170" s="166"/>
      <c r="H170" s="167"/>
      <c r="I170" s="158"/>
      <c r="K170" s="83">
        <v>81.5</v>
      </c>
      <c r="L170" s="84" t="s">
        <v>35</v>
      </c>
      <c r="M170" s="153"/>
      <c r="N170" s="114" t="s">
        <v>11</v>
      </c>
      <c r="O170" s="165"/>
      <c r="P170" s="166"/>
      <c r="Q170" s="166"/>
      <c r="R170" s="167"/>
      <c r="S170" s="158"/>
      <c r="T170" s="90"/>
      <c r="U170" s="93"/>
      <c r="V170" s="93"/>
      <c r="W170" s="93"/>
      <c r="X170" s="93"/>
      <c r="Y170" s="93"/>
      <c r="Z170" s="93"/>
    </row>
    <row r="171" spans="1:26" ht="17" customHeight="1" x14ac:dyDescent="0.25">
      <c r="A171" s="83">
        <v>82</v>
      </c>
      <c r="B171" s="83" t="s">
        <v>34</v>
      </c>
      <c r="C171" s="152">
        <v>82</v>
      </c>
      <c r="D171" s="113" t="s">
        <v>10</v>
      </c>
      <c r="E171" s="154"/>
      <c r="F171" s="155"/>
      <c r="G171" s="155"/>
      <c r="H171" s="156"/>
      <c r="I171" s="157"/>
      <c r="K171" s="83">
        <v>82</v>
      </c>
      <c r="L171" s="84" t="s">
        <v>35</v>
      </c>
      <c r="M171" s="152">
        <v>82</v>
      </c>
      <c r="N171" s="113" t="s">
        <v>10</v>
      </c>
      <c r="O171" s="154"/>
      <c r="P171" s="155"/>
      <c r="Q171" s="155"/>
      <c r="R171" s="156"/>
      <c r="S171" s="157"/>
      <c r="T171" s="90"/>
      <c r="U171" s="93"/>
      <c r="V171" s="93"/>
      <c r="W171" s="93"/>
      <c r="X171" s="93"/>
      <c r="Y171" s="93"/>
      <c r="Z171" s="93"/>
    </row>
    <row r="172" spans="1:26" ht="17" customHeight="1" thickBot="1" x14ac:dyDescent="0.3">
      <c r="A172" s="83">
        <v>82.5</v>
      </c>
      <c r="B172" s="83" t="s">
        <v>34</v>
      </c>
      <c r="C172" s="153"/>
      <c r="D172" s="114" t="s">
        <v>11</v>
      </c>
      <c r="E172" s="165"/>
      <c r="F172" s="166"/>
      <c r="G172" s="166"/>
      <c r="H172" s="167"/>
      <c r="I172" s="158"/>
      <c r="K172" s="83">
        <v>82.5</v>
      </c>
      <c r="L172" s="84" t="s">
        <v>35</v>
      </c>
      <c r="M172" s="153"/>
      <c r="N172" s="114" t="s">
        <v>11</v>
      </c>
      <c r="O172" s="165"/>
      <c r="P172" s="166"/>
      <c r="Q172" s="166"/>
      <c r="R172" s="167"/>
      <c r="S172" s="158"/>
      <c r="T172" s="90"/>
      <c r="U172" s="93"/>
      <c r="V172" s="93"/>
      <c r="W172" s="93"/>
      <c r="X172" s="93"/>
      <c r="Y172" s="93"/>
      <c r="Z172" s="93"/>
    </row>
    <row r="173" spans="1:26" ht="17" customHeight="1" x14ac:dyDescent="0.25">
      <c r="A173" s="83">
        <v>83</v>
      </c>
      <c r="B173" s="83" t="s">
        <v>34</v>
      </c>
      <c r="C173" s="152">
        <v>83</v>
      </c>
      <c r="D173" s="113" t="s">
        <v>10</v>
      </c>
      <c r="E173" s="154"/>
      <c r="F173" s="155"/>
      <c r="G173" s="155"/>
      <c r="H173" s="156"/>
      <c r="I173" s="157"/>
      <c r="K173" s="83">
        <v>83</v>
      </c>
      <c r="L173" s="84" t="s">
        <v>35</v>
      </c>
      <c r="M173" s="152">
        <v>83</v>
      </c>
      <c r="N173" s="113" t="s">
        <v>10</v>
      </c>
      <c r="O173" s="154"/>
      <c r="P173" s="155"/>
      <c r="Q173" s="155"/>
      <c r="R173" s="156"/>
      <c r="S173" s="157"/>
      <c r="T173" s="90"/>
      <c r="U173" s="93"/>
      <c r="V173" s="93"/>
      <c r="W173" s="93"/>
      <c r="X173" s="93"/>
      <c r="Y173" s="93"/>
      <c r="Z173" s="93"/>
    </row>
    <row r="174" spans="1:26" ht="17" customHeight="1" thickBot="1" x14ac:dyDescent="0.3">
      <c r="A174" s="83">
        <v>83.5</v>
      </c>
      <c r="B174" s="83" t="s">
        <v>34</v>
      </c>
      <c r="C174" s="153"/>
      <c r="D174" s="114" t="s">
        <v>11</v>
      </c>
      <c r="E174" s="165"/>
      <c r="F174" s="166"/>
      <c r="G174" s="166"/>
      <c r="H174" s="167"/>
      <c r="I174" s="158"/>
      <c r="K174" s="83">
        <v>83.5</v>
      </c>
      <c r="L174" s="84" t="s">
        <v>35</v>
      </c>
      <c r="M174" s="153"/>
      <c r="N174" s="114" t="s">
        <v>11</v>
      </c>
      <c r="O174" s="165"/>
      <c r="P174" s="166"/>
      <c r="Q174" s="166"/>
      <c r="R174" s="167"/>
      <c r="S174" s="158"/>
      <c r="T174" s="90"/>
      <c r="U174" s="93"/>
      <c r="V174" s="93"/>
      <c r="W174" s="93"/>
      <c r="X174" s="93"/>
      <c r="Y174" s="93"/>
      <c r="Z174" s="93"/>
    </row>
    <row r="175" spans="1:26" ht="17" customHeight="1" x14ac:dyDescent="0.25">
      <c r="A175" s="83">
        <v>84</v>
      </c>
      <c r="B175" s="83" t="s">
        <v>34</v>
      </c>
      <c r="C175" s="152">
        <v>84</v>
      </c>
      <c r="D175" s="113" t="s">
        <v>10</v>
      </c>
      <c r="E175" s="154"/>
      <c r="F175" s="155"/>
      <c r="G175" s="155"/>
      <c r="H175" s="156"/>
      <c r="I175" s="157"/>
      <c r="K175" s="83">
        <v>84</v>
      </c>
      <c r="L175" s="84" t="s">
        <v>35</v>
      </c>
      <c r="M175" s="152">
        <v>84</v>
      </c>
      <c r="N175" s="113" t="s">
        <v>10</v>
      </c>
      <c r="O175" s="154"/>
      <c r="P175" s="155"/>
      <c r="Q175" s="155"/>
      <c r="R175" s="156"/>
      <c r="S175" s="157"/>
      <c r="T175" s="90"/>
      <c r="U175" s="93"/>
      <c r="V175" s="93"/>
      <c r="W175" s="93"/>
      <c r="X175" s="93"/>
      <c r="Y175" s="93"/>
      <c r="Z175" s="93"/>
    </row>
    <row r="176" spans="1:26" ht="17" customHeight="1" thickBot="1" x14ac:dyDescent="0.3">
      <c r="A176" s="83">
        <v>84.5</v>
      </c>
      <c r="B176" s="83" t="s">
        <v>34</v>
      </c>
      <c r="C176" s="153"/>
      <c r="D176" s="114" t="s">
        <v>11</v>
      </c>
      <c r="E176" s="165"/>
      <c r="F176" s="166"/>
      <c r="G176" s="166"/>
      <c r="H176" s="167"/>
      <c r="I176" s="158"/>
      <c r="K176" s="83">
        <v>84.5</v>
      </c>
      <c r="L176" s="84" t="s">
        <v>35</v>
      </c>
      <c r="M176" s="153"/>
      <c r="N176" s="114" t="s">
        <v>11</v>
      </c>
      <c r="O176" s="165"/>
      <c r="P176" s="166"/>
      <c r="Q176" s="166"/>
      <c r="R176" s="167"/>
      <c r="S176" s="158"/>
      <c r="T176" s="90"/>
      <c r="U176" s="93"/>
      <c r="V176" s="93"/>
      <c r="W176" s="93"/>
      <c r="X176" s="93"/>
      <c r="Y176" s="93"/>
      <c r="Z176" s="93"/>
    </row>
    <row r="177" spans="1:26" ht="17" customHeight="1" x14ac:dyDescent="0.25">
      <c r="A177" s="83">
        <v>85</v>
      </c>
      <c r="B177" s="83" t="s">
        <v>34</v>
      </c>
      <c r="C177" s="152">
        <v>85</v>
      </c>
      <c r="D177" s="113" t="s">
        <v>10</v>
      </c>
      <c r="E177" s="154"/>
      <c r="F177" s="155"/>
      <c r="G177" s="155"/>
      <c r="H177" s="156"/>
      <c r="I177" s="157"/>
      <c r="K177" s="83">
        <v>85</v>
      </c>
      <c r="L177" s="84" t="s">
        <v>35</v>
      </c>
      <c r="M177" s="152">
        <v>85</v>
      </c>
      <c r="N177" s="113" t="s">
        <v>10</v>
      </c>
      <c r="O177" s="154"/>
      <c r="P177" s="155"/>
      <c r="Q177" s="155"/>
      <c r="R177" s="156"/>
      <c r="S177" s="157"/>
      <c r="T177" s="90"/>
      <c r="U177" s="93"/>
      <c r="V177" s="93"/>
      <c r="W177" s="93"/>
      <c r="X177" s="93"/>
      <c r="Y177" s="93"/>
      <c r="Z177" s="93"/>
    </row>
    <row r="178" spans="1:26" ht="17" customHeight="1" thickBot="1" x14ac:dyDescent="0.3">
      <c r="A178" s="83">
        <v>85.5</v>
      </c>
      <c r="B178" s="83" t="s">
        <v>34</v>
      </c>
      <c r="C178" s="153"/>
      <c r="D178" s="114" t="s">
        <v>11</v>
      </c>
      <c r="E178" s="165"/>
      <c r="F178" s="166"/>
      <c r="G178" s="166"/>
      <c r="H178" s="167"/>
      <c r="I178" s="158"/>
      <c r="K178" s="83">
        <v>85.5</v>
      </c>
      <c r="L178" s="84" t="s">
        <v>35</v>
      </c>
      <c r="M178" s="153"/>
      <c r="N178" s="114" t="s">
        <v>11</v>
      </c>
      <c r="O178" s="165"/>
      <c r="P178" s="166"/>
      <c r="Q178" s="166"/>
      <c r="R178" s="167"/>
      <c r="S178" s="158"/>
      <c r="T178" s="90"/>
      <c r="U178" s="93"/>
      <c r="V178" s="93"/>
      <c r="W178" s="93"/>
      <c r="X178" s="93"/>
      <c r="Y178" s="93"/>
      <c r="Z178" s="93"/>
    </row>
    <row r="179" spans="1:26" ht="17" customHeight="1" x14ac:dyDescent="0.25">
      <c r="A179" s="83">
        <v>86</v>
      </c>
      <c r="B179" s="83" t="s">
        <v>34</v>
      </c>
      <c r="C179" s="152">
        <v>86</v>
      </c>
      <c r="D179" s="113" t="s">
        <v>10</v>
      </c>
      <c r="E179" s="154"/>
      <c r="F179" s="155"/>
      <c r="G179" s="155"/>
      <c r="H179" s="156"/>
      <c r="I179" s="157"/>
      <c r="K179" s="83">
        <v>86</v>
      </c>
      <c r="L179" s="84" t="s">
        <v>35</v>
      </c>
      <c r="M179" s="152">
        <v>86</v>
      </c>
      <c r="N179" s="113" t="s">
        <v>10</v>
      </c>
      <c r="O179" s="154"/>
      <c r="P179" s="155"/>
      <c r="Q179" s="155"/>
      <c r="R179" s="156"/>
      <c r="S179" s="157"/>
      <c r="T179" s="90"/>
      <c r="U179" s="93"/>
      <c r="V179" s="93"/>
      <c r="W179" s="93"/>
      <c r="X179" s="93"/>
      <c r="Y179" s="93"/>
      <c r="Z179" s="93"/>
    </row>
    <row r="180" spans="1:26" ht="17" customHeight="1" thickBot="1" x14ac:dyDescent="0.3">
      <c r="A180" s="83">
        <v>86.5</v>
      </c>
      <c r="B180" s="83" t="s">
        <v>34</v>
      </c>
      <c r="C180" s="153"/>
      <c r="D180" s="114" t="s">
        <v>11</v>
      </c>
      <c r="E180" s="165"/>
      <c r="F180" s="166"/>
      <c r="G180" s="166"/>
      <c r="H180" s="167"/>
      <c r="I180" s="158"/>
      <c r="K180" s="83">
        <v>86.5</v>
      </c>
      <c r="L180" s="84" t="s">
        <v>35</v>
      </c>
      <c r="M180" s="153"/>
      <c r="N180" s="114" t="s">
        <v>11</v>
      </c>
      <c r="O180" s="165"/>
      <c r="P180" s="166"/>
      <c r="Q180" s="166"/>
      <c r="R180" s="167"/>
      <c r="S180" s="158"/>
      <c r="T180" s="90"/>
      <c r="U180" s="93"/>
      <c r="V180" s="93"/>
      <c r="W180" s="93"/>
      <c r="X180" s="93"/>
      <c r="Y180" s="93"/>
      <c r="Z180" s="93"/>
    </row>
    <row r="181" spans="1:26" ht="17" customHeight="1" x14ac:dyDescent="0.25">
      <c r="A181" s="83">
        <v>87</v>
      </c>
      <c r="B181" s="83" t="s">
        <v>34</v>
      </c>
      <c r="C181" s="152">
        <v>87</v>
      </c>
      <c r="D181" s="113" t="s">
        <v>10</v>
      </c>
      <c r="E181" s="154"/>
      <c r="F181" s="155"/>
      <c r="G181" s="155"/>
      <c r="H181" s="156"/>
      <c r="I181" s="157"/>
      <c r="K181" s="83">
        <v>87</v>
      </c>
      <c r="L181" s="84" t="s">
        <v>35</v>
      </c>
      <c r="M181" s="152">
        <v>87</v>
      </c>
      <c r="N181" s="113" t="s">
        <v>10</v>
      </c>
      <c r="O181" s="154"/>
      <c r="P181" s="155"/>
      <c r="Q181" s="155"/>
      <c r="R181" s="156"/>
      <c r="S181" s="157"/>
      <c r="T181" s="90"/>
      <c r="U181" s="93"/>
      <c r="V181" s="93"/>
      <c r="W181" s="93"/>
      <c r="X181" s="93"/>
      <c r="Y181" s="93"/>
      <c r="Z181" s="93"/>
    </row>
    <row r="182" spans="1:26" ht="17" customHeight="1" thickBot="1" x14ac:dyDescent="0.3">
      <c r="A182" s="83">
        <v>87.5</v>
      </c>
      <c r="B182" s="83" t="s">
        <v>34</v>
      </c>
      <c r="C182" s="153"/>
      <c r="D182" s="114" t="s">
        <v>11</v>
      </c>
      <c r="E182" s="165"/>
      <c r="F182" s="166"/>
      <c r="G182" s="166"/>
      <c r="H182" s="167"/>
      <c r="I182" s="158"/>
      <c r="K182" s="83">
        <v>87.5</v>
      </c>
      <c r="L182" s="84" t="s">
        <v>35</v>
      </c>
      <c r="M182" s="153"/>
      <c r="N182" s="114" t="s">
        <v>11</v>
      </c>
      <c r="O182" s="165"/>
      <c r="P182" s="166"/>
      <c r="Q182" s="166"/>
      <c r="R182" s="167"/>
      <c r="S182" s="158"/>
      <c r="T182" s="90"/>
      <c r="U182" s="93"/>
      <c r="V182" s="93"/>
      <c r="W182" s="93"/>
      <c r="X182" s="93"/>
      <c r="Y182" s="93"/>
      <c r="Z182" s="93"/>
    </row>
    <row r="183" spans="1:26" ht="17" customHeight="1" x14ac:dyDescent="0.25">
      <c r="A183" s="83">
        <v>88</v>
      </c>
      <c r="B183" s="83" t="s">
        <v>34</v>
      </c>
      <c r="C183" s="152">
        <v>88</v>
      </c>
      <c r="D183" s="113" t="s">
        <v>10</v>
      </c>
      <c r="E183" s="154"/>
      <c r="F183" s="155"/>
      <c r="G183" s="155"/>
      <c r="H183" s="156"/>
      <c r="I183" s="157"/>
      <c r="K183" s="83">
        <v>88</v>
      </c>
      <c r="L183" s="84" t="s">
        <v>35</v>
      </c>
      <c r="M183" s="152">
        <v>88</v>
      </c>
      <c r="N183" s="113" t="s">
        <v>10</v>
      </c>
      <c r="O183" s="154"/>
      <c r="P183" s="155"/>
      <c r="Q183" s="155"/>
      <c r="R183" s="156"/>
      <c r="S183" s="157"/>
      <c r="T183" s="90"/>
      <c r="U183" s="93"/>
      <c r="V183" s="93"/>
      <c r="W183" s="93"/>
      <c r="X183" s="93"/>
      <c r="Y183" s="93"/>
      <c r="Z183" s="93"/>
    </row>
    <row r="184" spans="1:26" ht="17" customHeight="1" thickBot="1" x14ac:dyDescent="0.3">
      <c r="A184" s="83">
        <v>88.5</v>
      </c>
      <c r="B184" s="83" t="s">
        <v>34</v>
      </c>
      <c r="C184" s="153"/>
      <c r="D184" s="114" t="s">
        <v>11</v>
      </c>
      <c r="E184" s="165"/>
      <c r="F184" s="166"/>
      <c r="G184" s="166"/>
      <c r="H184" s="167"/>
      <c r="I184" s="158"/>
      <c r="K184" s="83">
        <v>88.5</v>
      </c>
      <c r="L184" s="84" t="s">
        <v>35</v>
      </c>
      <c r="M184" s="153"/>
      <c r="N184" s="114" t="s">
        <v>11</v>
      </c>
      <c r="O184" s="165"/>
      <c r="P184" s="166"/>
      <c r="Q184" s="166"/>
      <c r="R184" s="167"/>
      <c r="S184" s="158"/>
      <c r="T184" s="90"/>
      <c r="U184" s="93"/>
      <c r="V184" s="93"/>
      <c r="W184" s="93"/>
      <c r="X184" s="93"/>
      <c r="Y184" s="93"/>
      <c r="Z184" s="93"/>
    </row>
    <row r="185" spans="1:26" ht="17" customHeight="1" x14ac:dyDescent="0.25">
      <c r="A185" s="83">
        <v>89</v>
      </c>
      <c r="B185" s="83" t="s">
        <v>34</v>
      </c>
      <c r="C185" s="152">
        <v>89</v>
      </c>
      <c r="D185" s="113" t="s">
        <v>10</v>
      </c>
      <c r="E185" s="154"/>
      <c r="F185" s="155"/>
      <c r="G185" s="155"/>
      <c r="H185" s="156"/>
      <c r="I185" s="157"/>
      <c r="K185" s="83">
        <v>89</v>
      </c>
      <c r="L185" s="84" t="s">
        <v>35</v>
      </c>
      <c r="M185" s="152">
        <v>89</v>
      </c>
      <c r="N185" s="113" t="s">
        <v>10</v>
      </c>
      <c r="O185" s="154"/>
      <c r="P185" s="155"/>
      <c r="Q185" s="155"/>
      <c r="R185" s="156"/>
      <c r="S185" s="157"/>
      <c r="T185" s="90"/>
      <c r="U185" s="93"/>
      <c r="V185" s="93"/>
      <c r="W185" s="93"/>
      <c r="X185" s="93"/>
      <c r="Y185" s="93"/>
      <c r="Z185" s="93"/>
    </row>
    <row r="186" spans="1:26" ht="17" customHeight="1" thickBot="1" x14ac:dyDescent="0.3">
      <c r="A186" s="83">
        <v>89.5</v>
      </c>
      <c r="B186" s="83" t="s">
        <v>34</v>
      </c>
      <c r="C186" s="153"/>
      <c r="D186" s="114" t="s">
        <v>11</v>
      </c>
      <c r="E186" s="165"/>
      <c r="F186" s="166"/>
      <c r="G186" s="166"/>
      <c r="H186" s="167"/>
      <c r="I186" s="158"/>
      <c r="K186" s="83">
        <v>89.5</v>
      </c>
      <c r="L186" s="84" t="s">
        <v>35</v>
      </c>
      <c r="M186" s="153"/>
      <c r="N186" s="114" t="s">
        <v>11</v>
      </c>
      <c r="O186" s="165"/>
      <c r="P186" s="166"/>
      <c r="Q186" s="166"/>
      <c r="R186" s="167"/>
      <c r="S186" s="158"/>
      <c r="T186" s="90"/>
      <c r="U186" s="93"/>
      <c r="V186" s="93"/>
      <c r="W186" s="93"/>
      <c r="X186" s="93"/>
      <c r="Y186" s="93"/>
      <c r="Z186" s="93"/>
    </row>
    <row r="187" spans="1:26" ht="17" customHeight="1" x14ac:dyDescent="0.25">
      <c r="A187" s="83">
        <v>90</v>
      </c>
      <c r="B187" s="83" t="s">
        <v>34</v>
      </c>
      <c r="C187" s="152">
        <v>90</v>
      </c>
      <c r="D187" s="113" t="s">
        <v>10</v>
      </c>
      <c r="E187" s="154"/>
      <c r="F187" s="155"/>
      <c r="G187" s="155"/>
      <c r="H187" s="156"/>
      <c r="I187" s="157"/>
      <c r="K187" s="83">
        <v>90</v>
      </c>
      <c r="L187" s="84" t="s">
        <v>35</v>
      </c>
      <c r="M187" s="152">
        <v>90</v>
      </c>
      <c r="N187" s="113" t="s">
        <v>10</v>
      </c>
      <c r="O187" s="154"/>
      <c r="P187" s="155"/>
      <c r="Q187" s="155"/>
      <c r="R187" s="156"/>
      <c r="S187" s="157"/>
      <c r="T187" s="90"/>
      <c r="U187" s="93"/>
      <c r="V187" s="93"/>
      <c r="W187" s="93"/>
      <c r="X187" s="93"/>
      <c r="Y187" s="93"/>
      <c r="Z187" s="93"/>
    </row>
    <row r="188" spans="1:26" ht="17" customHeight="1" thickBot="1" x14ac:dyDescent="0.3">
      <c r="A188" s="83">
        <v>90.5</v>
      </c>
      <c r="B188" s="83" t="s">
        <v>34</v>
      </c>
      <c r="C188" s="153"/>
      <c r="D188" s="114" t="s">
        <v>11</v>
      </c>
      <c r="E188" s="165"/>
      <c r="F188" s="166"/>
      <c r="G188" s="166"/>
      <c r="H188" s="167"/>
      <c r="I188" s="158"/>
      <c r="K188" s="83">
        <v>90.5</v>
      </c>
      <c r="L188" s="84" t="s">
        <v>35</v>
      </c>
      <c r="M188" s="153"/>
      <c r="N188" s="114" t="s">
        <v>11</v>
      </c>
      <c r="O188" s="165"/>
      <c r="P188" s="166"/>
      <c r="Q188" s="166"/>
      <c r="R188" s="167"/>
      <c r="S188" s="158"/>
      <c r="T188" s="90"/>
      <c r="U188" s="93"/>
      <c r="V188" s="93"/>
      <c r="W188" s="93"/>
      <c r="X188" s="93"/>
      <c r="Y188" s="93"/>
      <c r="Z188" s="93"/>
    </row>
    <row r="189" spans="1:26" ht="17" customHeight="1" x14ac:dyDescent="0.25">
      <c r="A189" s="83">
        <v>91</v>
      </c>
      <c r="B189" s="83" t="s">
        <v>34</v>
      </c>
      <c r="C189" s="152">
        <v>91</v>
      </c>
      <c r="D189" s="113" t="s">
        <v>10</v>
      </c>
      <c r="E189" s="154"/>
      <c r="F189" s="155"/>
      <c r="G189" s="155"/>
      <c r="H189" s="156"/>
      <c r="I189" s="157"/>
      <c r="K189" s="83">
        <v>91</v>
      </c>
      <c r="L189" s="84" t="s">
        <v>35</v>
      </c>
      <c r="M189" s="152">
        <v>91</v>
      </c>
      <c r="N189" s="113" t="s">
        <v>10</v>
      </c>
      <c r="O189" s="154"/>
      <c r="P189" s="155"/>
      <c r="Q189" s="155"/>
      <c r="R189" s="156"/>
      <c r="S189" s="157"/>
      <c r="T189" s="90"/>
      <c r="U189" s="93"/>
      <c r="V189" s="93"/>
      <c r="W189" s="93"/>
      <c r="X189" s="93"/>
      <c r="Y189" s="93"/>
      <c r="Z189" s="93"/>
    </row>
    <row r="190" spans="1:26" ht="17" customHeight="1" thickBot="1" x14ac:dyDescent="0.3">
      <c r="A190" s="83">
        <v>91.5</v>
      </c>
      <c r="B190" s="83" t="s">
        <v>34</v>
      </c>
      <c r="C190" s="153"/>
      <c r="D190" s="114" t="s">
        <v>11</v>
      </c>
      <c r="E190" s="165"/>
      <c r="F190" s="166"/>
      <c r="G190" s="166"/>
      <c r="H190" s="167"/>
      <c r="I190" s="158"/>
      <c r="K190" s="83">
        <v>91.5</v>
      </c>
      <c r="L190" s="84" t="s">
        <v>35</v>
      </c>
      <c r="M190" s="153"/>
      <c r="N190" s="114" t="s">
        <v>11</v>
      </c>
      <c r="O190" s="165"/>
      <c r="P190" s="166"/>
      <c r="Q190" s="166"/>
      <c r="R190" s="167"/>
      <c r="S190" s="158"/>
      <c r="T190" s="90"/>
      <c r="U190" s="93"/>
      <c r="V190" s="93"/>
      <c r="W190" s="93"/>
      <c r="X190" s="93"/>
      <c r="Y190" s="93"/>
      <c r="Z190" s="93"/>
    </row>
    <row r="191" spans="1:26" ht="17" customHeight="1" x14ac:dyDescent="0.25">
      <c r="A191" s="83">
        <v>92</v>
      </c>
      <c r="B191" s="83" t="s">
        <v>34</v>
      </c>
      <c r="C191" s="152">
        <v>92</v>
      </c>
      <c r="D191" s="113" t="s">
        <v>10</v>
      </c>
      <c r="E191" s="154"/>
      <c r="F191" s="155"/>
      <c r="G191" s="155"/>
      <c r="H191" s="156"/>
      <c r="I191" s="157"/>
      <c r="K191" s="83">
        <v>92</v>
      </c>
      <c r="L191" s="84" t="s">
        <v>35</v>
      </c>
      <c r="M191" s="152">
        <v>92</v>
      </c>
      <c r="N191" s="113" t="s">
        <v>10</v>
      </c>
      <c r="O191" s="154"/>
      <c r="P191" s="155"/>
      <c r="Q191" s="155"/>
      <c r="R191" s="156"/>
      <c r="S191" s="157"/>
      <c r="T191" s="90"/>
      <c r="U191" s="93"/>
      <c r="V191" s="93"/>
      <c r="W191" s="93"/>
      <c r="X191" s="93"/>
      <c r="Y191" s="93"/>
      <c r="Z191" s="93"/>
    </row>
    <row r="192" spans="1:26" ht="17" customHeight="1" thickBot="1" x14ac:dyDescent="0.3">
      <c r="A192" s="83">
        <v>92.5</v>
      </c>
      <c r="B192" s="83" t="s">
        <v>34</v>
      </c>
      <c r="C192" s="153"/>
      <c r="D192" s="114" t="s">
        <v>11</v>
      </c>
      <c r="E192" s="165"/>
      <c r="F192" s="166"/>
      <c r="G192" s="166"/>
      <c r="H192" s="167"/>
      <c r="I192" s="158"/>
      <c r="K192" s="83">
        <v>92.5</v>
      </c>
      <c r="L192" s="84" t="s">
        <v>35</v>
      </c>
      <c r="M192" s="153"/>
      <c r="N192" s="114" t="s">
        <v>11</v>
      </c>
      <c r="O192" s="165"/>
      <c r="P192" s="166"/>
      <c r="Q192" s="166"/>
      <c r="R192" s="167"/>
      <c r="S192" s="158"/>
      <c r="T192" s="90"/>
      <c r="U192" s="93"/>
      <c r="V192" s="93"/>
      <c r="W192" s="93"/>
      <c r="X192" s="93"/>
      <c r="Y192" s="93"/>
      <c r="Z192" s="93"/>
    </row>
    <row r="193" spans="1:26" ht="17" customHeight="1" x14ac:dyDescent="0.25">
      <c r="A193" s="83">
        <v>93</v>
      </c>
      <c r="B193" s="83" t="s">
        <v>34</v>
      </c>
      <c r="C193" s="152">
        <v>93</v>
      </c>
      <c r="D193" s="113" t="s">
        <v>10</v>
      </c>
      <c r="E193" s="154"/>
      <c r="F193" s="155"/>
      <c r="G193" s="155"/>
      <c r="H193" s="156"/>
      <c r="I193" s="157"/>
      <c r="K193" s="83">
        <v>93</v>
      </c>
      <c r="L193" s="84" t="s">
        <v>35</v>
      </c>
      <c r="M193" s="152">
        <v>93</v>
      </c>
      <c r="N193" s="113" t="s">
        <v>10</v>
      </c>
      <c r="O193" s="154"/>
      <c r="P193" s="155"/>
      <c r="Q193" s="155"/>
      <c r="R193" s="156"/>
      <c r="S193" s="157"/>
      <c r="T193" s="90"/>
      <c r="U193" s="93"/>
      <c r="V193" s="93"/>
      <c r="W193" s="93"/>
      <c r="X193" s="93"/>
      <c r="Y193" s="93"/>
      <c r="Z193" s="93"/>
    </row>
    <row r="194" spans="1:26" ht="17" customHeight="1" thickBot="1" x14ac:dyDescent="0.3">
      <c r="A194" s="83">
        <v>93.5</v>
      </c>
      <c r="B194" s="83" t="s">
        <v>34</v>
      </c>
      <c r="C194" s="153"/>
      <c r="D194" s="114" t="s">
        <v>11</v>
      </c>
      <c r="E194" s="165"/>
      <c r="F194" s="166"/>
      <c r="G194" s="166"/>
      <c r="H194" s="167"/>
      <c r="I194" s="158"/>
      <c r="K194" s="83">
        <v>93.5</v>
      </c>
      <c r="L194" s="84" t="s">
        <v>35</v>
      </c>
      <c r="M194" s="153"/>
      <c r="N194" s="114" t="s">
        <v>11</v>
      </c>
      <c r="O194" s="165"/>
      <c r="P194" s="166"/>
      <c r="Q194" s="166"/>
      <c r="R194" s="167"/>
      <c r="S194" s="158"/>
      <c r="T194" s="90"/>
      <c r="U194" s="93"/>
      <c r="V194" s="93"/>
      <c r="W194" s="93"/>
      <c r="X194" s="93"/>
      <c r="Y194" s="93"/>
      <c r="Z194" s="93"/>
    </row>
    <row r="195" spans="1:26" ht="17" customHeight="1" x14ac:dyDescent="0.25">
      <c r="A195" s="83">
        <v>94</v>
      </c>
      <c r="B195" s="83" t="s">
        <v>34</v>
      </c>
      <c r="C195" s="152">
        <v>94</v>
      </c>
      <c r="D195" s="113" t="s">
        <v>10</v>
      </c>
      <c r="E195" s="154"/>
      <c r="F195" s="155"/>
      <c r="G195" s="155"/>
      <c r="H195" s="156"/>
      <c r="I195" s="157"/>
      <c r="K195" s="83">
        <v>94</v>
      </c>
      <c r="L195" s="84" t="s">
        <v>35</v>
      </c>
      <c r="M195" s="152">
        <v>94</v>
      </c>
      <c r="N195" s="113" t="s">
        <v>10</v>
      </c>
      <c r="O195" s="154"/>
      <c r="P195" s="155"/>
      <c r="Q195" s="155"/>
      <c r="R195" s="156"/>
      <c r="S195" s="157"/>
      <c r="T195" s="90"/>
      <c r="U195" s="93"/>
      <c r="V195" s="93"/>
      <c r="W195" s="93"/>
      <c r="X195" s="93"/>
      <c r="Y195" s="93"/>
      <c r="Z195" s="93"/>
    </row>
    <row r="196" spans="1:26" ht="17" customHeight="1" thickBot="1" x14ac:dyDescent="0.3">
      <c r="A196" s="83">
        <v>94.5</v>
      </c>
      <c r="B196" s="83" t="s">
        <v>34</v>
      </c>
      <c r="C196" s="153"/>
      <c r="D196" s="114" t="s">
        <v>11</v>
      </c>
      <c r="E196" s="165"/>
      <c r="F196" s="166"/>
      <c r="G196" s="166"/>
      <c r="H196" s="167"/>
      <c r="I196" s="158"/>
      <c r="K196" s="83">
        <v>94.5</v>
      </c>
      <c r="L196" s="84" t="s">
        <v>35</v>
      </c>
      <c r="M196" s="153"/>
      <c r="N196" s="114" t="s">
        <v>11</v>
      </c>
      <c r="O196" s="165"/>
      <c r="P196" s="166"/>
      <c r="Q196" s="166"/>
      <c r="R196" s="167"/>
      <c r="S196" s="158"/>
      <c r="T196" s="90"/>
      <c r="U196" s="93"/>
      <c r="V196" s="93"/>
      <c r="W196" s="93"/>
      <c r="X196" s="93"/>
      <c r="Y196" s="93"/>
      <c r="Z196" s="93"/>
    </row>
    <row r="197" spans="1:26" ht="17" customHeight="1" x14ac:dyDescent="0.25">
      <c r="A197" s="83">
        <v>95</v>
      </c>
      <c r="B197" s="83" t="s">
        <v>34</v>
      </c>
      <c r="C197" s="152">
        <v>95</v>
      </c>
      <c r="D197" s="113" t="s">
        <v>10</v>
      </c>
      <c r="E197" s="154"/>
      <c r="F197" s="155"/>
      <c r="G197" s="155"/>
      <c r="H197" s="156"/>
      <c r="I197" s="157"/>
      <c r="K197" s="83">
        <v>95</v>
      </c>
      <c r="L197" s="84" t="s">
        <v>35</v>
      </c>
      <c r="M197" s="152">
        <v>95</v>
      </c>
      <c r="N197" s="113" t="s">
        <v>10</v>
      </c>
      <c r="O197" s="154"/>
      <c r="P197" s="155"/>
      <c r="Q197" s="155"/>
      <c r="R197" s="156"/>
      <c r="S197" s="157"/>
      <c r="T197" s="90"/>
      <c r="U197" s="93"/>
      <c r="V197" s="93"/>
      <c r="W197" s="93"/>
      <c r="X197" s="93"/>
      <c r="Y197" s="93"/>
      <c r="Z197" s="93"/>
    </row>
    <row r="198" spans="1:26" ht="17" customHeight="1" thickBot="1" x14ac:dyDescent="0.3">
      <c r="A198" s="83">
        <v>95.5</v>
      </c>
      <c r="B198" s="83" t="s">
        <v>34</v>
      </c>
      <c r="C198" s="153"/>
      <c r="D198" s="114" t="s">
        <v>11</v>
      </c>
      <c r="E198" s="165"/>
      <c r="F198" s="166"/>
      <c r="G198" s="166"/>
      <c r="H198" s="167"/>
      <c r="I198" s="158"/>
      <c r="K198" s="83">
        <v>95.5</v>
      </c>
      <c r="L198" s="84" t="s">
        <v>35</v>
      </c>
      <c r="M198" s="153"/>
      <c r="N198" s="114" t="s">
        <v>11</v>
      </c>
      <c r="O198" s="165"/>
      <c r="P198" s="166"/>
      <c r="Q198" s="166"/>
      <c r="R198" s="167"/>
      <c r="S198" s="158"/>
      <c r="T198" s="90"/>
      <c r="U198" s="93"/>
      <c r="V198" s="93"/>
      <c r="W198" s="93"/>
      <c r="X198" s="93"/>
      <c r="Y198" s="93"/>
      <c r="Z198" s="93"/>
    </row>
    <row r="199" spans="1:26" ht="17" customHeight="1" x14ac:dyDescent="0.25">
      <c r="A199" s="83">
        <v>96</v>
      </c>
      <c r="B199" s="83" t="s">
        <v>34</v>
      </c>
      <c r="C199" s="152">
        <v>96</v>
      </c>
      <c r="D199" s="113" t="s">
        <v>10</v>
      </c>
      <c r="E199" s="154"/>
      <c r="F199" s="155"/>
      <c r="G199" s="155"/>
      <c r="H199" s="156"/>
      <c r="I199" s="157"/>
      <c r="K199" s="83">
        <v>96</v>
      </c>
      <c r="L199" s="84" t="s">
        <v>35</v>
      </c>
      <c r="M199" s="152">
        <v>96</v>
      </c>
      <c r="N199" s="113" t="s">
        <v>10</v>
      </c>
      <c r="O199" s="154"/>
      <c r="P199" s="155"/>
      <c r="Q199" s="155"/>
      <c r="R199" s="156"/>
      <c r="S199" s="157"/>
      <c r="T199" s="90"/>
      <c r="U199" s="93"/>
      <c r="V199" s="93"/>
      <c r="W199" s="93"/>
      <c r="X199" s="93"/>
      <c r="Y199" s="93"/>
      <c r="Z199" s="93"/>
    </row>
    <row r="200" spans="1:26" ht="17" customHeight="1" thickBot="1" x14ac:dyDescent="0.3">
      <c r="A200" s="83">
        <v>96.5</v>
      </c>
      <c r="B200" s="83" t="s">
        <v>34</v>
      </c>
      <c r="C200" s="153"/>
      <c r="D200" s="114" t="s">
        <v>11</v>
      </c>
      <c r="E200" s="165"/>
      <c r="F200" s="166"/>
      <c r="G200" s="166"/>
      <c r="H200" s="167"/>
      <c r="I200" s="158"/>
      <c r="K200" s="83">
        <v>96.5</v>
      </c>
      <c r="L200" s="84" t="s">
        <v>35</v>
      </c>
      <c r="M200" s="153"/>
      <c r="N200" s="114" t="s">
        <v>11</v>
      </c>
      <c r="O200" s="165"/>
      <c r="P200" s="166"/>
      <c r="Q200" s="166"/>
      <c r="R200" s="167"/>
      <c r="S200" s="158"/>
      <c r="T200" s="90"/>
      <c r="U200" s="93"/>
      <c r="V200" s="93"/>
      <c r="W200" s="93"/>
      <c r="X200" s="93"/>
      <c r="Y200" s="93"/>
      <c r="Z200" s="93"/>
    </row>
    <row r="201" spans="1:26" ht="17" customHeight="1" x14ac:dyDescent="0.25">
      <c r="A201" s="83">
        <v>97</v>
      </c>
      <c r="B201" s="83" t="s">
        <v>34</v>
      </c>
      <c r="C201" s="152">
        <v>97</v>
      </c>
      <c r="D201" s="113" t="s">
        <v>10</v>
      </c>
      <c r="E201" s="154"/>
      <c r="F201" s="155"/>
      <c r="G201" s="155"/>
      <c r="H201" s="156"/>
      <c r="I201" s="157"/>
      <c r="K201" s="83">
        <v>97</v>
      </c>
      <c r="L201" s="84" t="s">
        <v>35</v>
      </c>
      <c r="M201" s="152">
        <v>97</v>
      </c>
      <c r="N201" s="113" t="s">
        <v>10</v>
      </c>
      <c r="O201" s="154"/>
      <c r="P201" s="155"/>
      <c r="Q201" s="155"/>
      <c r="R201" s="156"/>
      <c r="S201" s="157"/>
      <c r="T201" s="90"/>
      <c r="U201" s="93"/>
      <c r="V201" s="93"/>
      <c r="W201" s="93"/>
      <c r="X201" s="93"/>
      <c r="Y201" s="93"/>
      <c r="Z201" s="93"/>
    </row>
    <row r="202" spans="1:26" ht="17" customHeight="1" thickBot="1" x14ac:dyDescent="0.3">
      <c r="A202" s="83">
        <v>97.5</v>
      </c>
      <c r="B202" s="83" t="s">
        <v>34</v>
      </c>
      <c r="C202" s="153"/>
      <c r="D202" s="114" t="s">
        <v>11</v>
      </c>
      <c r="E202" s="165"/>
      <c r="F202" s="166"/>
      <c r="G202" s="166"/>
      <c r="H202" s="167"/>
      <c r="I202" s="158"/>
      <c r="K202" s="83">
        <v>97.5</v>
      </c>
      <c r="L202" s="84" t="s">
        <v>35</v>
      </c>
      <c r="M202" s="153"/>
      <c r="N202" s="114" t="s">
        <v>11</v>
      </c>
      <c r="O202" s="165"/>
      <c r="P202" s="166"/>
      <c r="Q202" s="166"/>
      <c r="R202" s="167"/>
      <c r="S202" s="158"/>
      <c r="T202" s="90"/>
      <c r="U202" s="93"/>
      <c r="V202" s="93"/>
      <c r="W202" s="93"/>
      <c r="X202" s="93"/>
      <c r="Y202" s="93"/>
      <c r="Z202" s="93"/>
    </row>
    <row r="203" spans="1:26" ht="17" customHeight="1" x14ac:dyDescent="0.25">
      <c r="A203" s="83">
        <v>98</v>
      </c>
      <c r="B203" s="83" t="s">
        <v>34</v>
      </c>
      <c r="C203" s="152">
        <v>98</v>
      </c>
      <c r="D203" s="113" t="s">
        <v>10</v>
      </c>
      <c r="E203" s="154"/>
      <c r="F203" s="155"/>
      <c r="G203" s="155"/>
      <c r="H203" s="156"/>
      <c r="I203" s="157"/>
      <c r="K203" s="83">
        <v>98</v>
      </c>
      <c r="L203" s="84" t="s">
        <v>35</v>
      </c>
      <c r="M203" s="152">
        <v>98</v>
      </c>
      <c r="N203" s="113" t="s">
        <v>10</v>
      </c>
      <c r="O203" s="154"/>
      <c r="P203" s="155"/>
      <c r="Q203" s="155"/>
      <c r="R203" s="156"/>
      <c r="S203" s="157"/>
      <c r="T203" s="90"/>
      <c r="U203" s="93"/>
      <c r="V203" s="93"/>
      <c r="W203" s="93"/>
      <c r="X203" s="93"/>
      <c r="Y203" s="93"/>
      <c r="Z203" s="93"/>
    </row>
    <row r="204" spans="1:26" ht="17" customHeight="1" thickBot="1" x14ac:dyDescent="0.3">
      <c r="A204" s="83">
        <v>98.5</v>
      </c>
      <c r="B204" s="83" t="s">
        <v>34</v>
      </c>
      <c r="C204" s="153"/>
      <c r="D204" s="114" t="s">
        <v>11</v>
      </c>
      <c r="E204" s="165"/>
      <c r="F204" s="166"/>
      <c r="G204" s="166"/>
      <c r="H204" s="167"/>
      <c r="I204" s="158"/>
      <c r="K204" s="83">
        <v>98.5</v>
      </c>
      <c r="L204" s="84" t="s">
        <v>35</v>
      </c>
      <c r="M204" s="153"/>
      <c r="N204" s="114" t="s">
        <v>11</v>
      </c>
      <c r="O204" s="165"/>
      <c r="P204" s="166"/>
      <c r="Q204" s="166"/>
      <c r="R204" s="167"/>
      <c r="S204" s="158"/>
      <c r="T204" s="90"/>
      <c r="U204" s="93"/>
      <c r="V204" s="93"/>
      <c r="W204" s="93"/>
      <c r="X204" s="93"/>
      <c r="Y204" s="93"/>
      <c r="Z204" s="93"/>
    </row>
    <row r="205" spans="1:26" ht="17" customHeight="1" x14ac:dyDescent="0.25">
      <c r="A205" s="83">
        <v>99</v>
      </c>
      <c r="B205" s="83" t="s">
        <v>34</v>
      </c>
      <c r="C205" s="152">
        <v>99</v>
      </c>
      <c r="D205" s="113" t="s">
        <v>10</v>
      </c>
      <c r="E205" s="154"/>
      <c r="F205" s="155"/>
      <c r="G205" s="155"/>
      <c r="H205" s="156"/>
      <c r="I205" s="157"/>
      <c r="K205" s="83">
        <v>99</v>
      </c>
      <c r="L205" s="84" t="s">
        <v>35</v>
      </c>
      <c r="M205" s="152">
        <v>99</v>
      </c>
      <c r="N205" s="113" t="s">
        <v>10</v>
      </c>
      <c r="O205" s="154"/>
      <c r="P205" s="155"/>
      <c r="Q205" s="155"/>
      <c r="R205" s="156"/>
      <c r="S205" s="157"/>
      <c r="T205" s="90"/>
      <c r="U205" s="93"/>
      <c r="V205" s="93"/>
      <c r="W205" s="93"/>
      <c r="X205" s="93"/>
      <c r="Y205" s="93"/>
      <c r="Z205" s="93"/>
    </row>
    <row r="206" spans="1:26" ht="17" customHeight="1" thickBot="1" x14ac:dyDescent="0.3">
      <c r="A206" s="83">
        <v>99.5</v>
      </c>
      <c r="B206" s="83" t="s">
        <v>34</v>
      </c>
      <c r="C206" s="153"/>
      <c r="D206" s="114" t="s">
        <v>11</v>
      </c>
      <c r="E206" s="165"/>
      <c r="F206" s="166"/>
      <c r="G206" s="166"/>
      <c r="H206" s="167"/>
      <c r="I206" s="158"/>
      <c r="K206" s="83">
        <v>99.5</v>
      </c>
      <c r="L206" s="84" t="s">
        <v>35</v>
      </c>
      <c r="M206" s="153"/>
      <c r="N206" s="114" t="s">
        <v>11</v>
      </c>
      <c r="O206" s="165"/>
      <c r="P206" s="166"/>
      <c r="Q206" s="166"/>
      <c r="R206" s="167"/>
      <c r="S206" s="158"/>
      <c r="T206" s="90"/>
      <c r="U206" s="93"/>
      <c r="V206" s="93"/>
      <c r="W206" s="93"/>
      <c r="X206" s="93"/>
      <c r="Y206" s="93"/>
      <c r="Z206" s="93"/>
    </row>
    <row r="207" spans="1:26" ht="17" customHeight="1" x14ac:dyDescent="0.25">
      <c r="A207" s="83">
        <v>100</v>
      </c>
      <c r="B207" s="83" t="s">
        <v>34</v>
      </c>
      <c r="C207" s="152">
        <v>100</v>
      </c>
      <c r="D207" s="113" t="s">
        <v>10</v>
      </c>
      <c r="E207" s="154"/>
      <c r="F207" s="155"/>
      <c r="G207" s="155"/>
      <c r="H207" s="156"/>
      <c r="I207" s="157"/>
      <c r="K207" s="83">
        <v>100</v>
      </c>
      <c r="L207" s="84" t="s">
        <v>35</v>
      </c>
      <c r="M207" s="152">
        <v>100</v>
      </c>
      <c r="N207" s="113" t="s">
        <v>10</v>
      </c>
      <c r="O207" s="154"/>
      <c r="P207" s="155"/>
      <c r="Q207" s="155"/>
      <c r="R207" s="156"/>
      <c r="S207" s="157"/>
      <c r="T207" s="90"/>
      <c r="U207" s="93"/>
      <c r="V207" s="93"/>
      <c r="W207" s="93"/>
      <c r="X207" s="93"/>
      <c r="Y207" s="93"/>
      <c r="Z207" s="93"/>
    </row>
    <row r="208" spans="1:26" ht="17" customHeight="1" thickBot="1" x14ac:dyDescent="0.3">
      <c r="A208" s="83">
        <v>100.5</v>
      </c>
      <c r="B208" s="83" t="s">
        <v>34</v>
      </c>
      <c r="C208" s="153"/>
      <c r="D208" s="114" t="s">
        <v>11</v>
      </c>
      <c r="E208" s="165"/>
      <c r="F208" s="166"/>
      <c r="G208" s="166"/>
      <c r="H208" s="167"/>
      <c r="I208" s="158"/>
      <c r="K208" s="83">
        <v>100.5</v>
      </c>
      <c r="L208" s="84" t="s">
        <v>35</v>
      </c>
      <c r="M208" s="153"/>
      <c r="N208" s="114" t="s">
        <v>11</v>
      </c>
      <c r="O208" s="165"/>
      <c r="P208" s="166"/>
      <c r="Q208" s="166"/>
      <c r="R208" s="167"/>
      <c r="S208" s="158"/>
      <c r="T208" s="90"/>
      <c r="U208" s="93"/>
      <c r="V208" s="93"/>
      <c r="W208" s="93"/>
      <c r="X208" s="93"/>
      <c r="Y208" s="93"/>
      <c r="Z208" s="93"/>
    </row>
    <row r="209" spans="1:26" ht="17" customHeight="1" x14ac:dyDescent="0.25">
      <c r="A209" s="83">
        <v>101</v>
      </c>
      <c r="B209" s="83" t="s">
        <v>34</v>
      </c>
      <c r="C209" s="152">
        <v>101</v>
      </c>
      <c r="D209" s="113" t="s">
        <v>10</v>
      </c>
      <c r="E209" s="154"/>
      <c r="F209" s="155"/>
      <c r="G209" s="155"/>
      <c r="H209" s="156"/>
      <c r="I209" s="157"/>
      <c r="K209" s="83">
        <v>101</v>
      </c>
      <c r="L209" s="84" t="s">
        <v>35</v>
      </c>
      <c r="M209" s="152">
        <v>101</v>
      </c>
      <c r="N209" s="113" t="s">
        <v>10</v>
      </c>
      <c r="O209" s="154"/>
      <c r="P209" s="155"/>
      <c r="Q209" s="155"/>
      <c r="R209" s="156"/>
      <c r="S209" s="157"/>
      <c r="T209" s="90"/>
      <c r="U209" s="93"/>
      <c r="V209" s="93"/>
      <c r="W209" s="93"/>
      <c r="X209" s="93"/>
      <c r="Y209" s="93"/>
      <c r="Z209" s="93"/>
    </row>
    <row r="210" spans="1:26" ht="17" customHeight="1" thickBot="1" x14ac:dyDescent="0.3">
      <c r="A210" s="83">
        <v>101.5</v>
      </c>
      <c r="B210" s="83" t="s">
        <v>34</v>
      </c>
      <c r="C210" s="153"/>
      <c r="D210" s="114" t="s">
        <v>11</v>
      </c>
      <c r="E210" s="165"/>
      <c r="F210" s="166"/>
      <c r="G210" s="166"/>
      <c r="H210" s="167"/>
      <c r="I210" s="158"/>
      <c r="K210" s="83">
        <v>101.5</v>
      </c>
      <c r="L210" s="84" t="s">
        <v>35</v>
      </c>
      <c r="M210" s="153"/>
      <c r="N210" s="114" t="s">
        <v>11</v>
      </c>
      <c r="O210" s="165"/>
      <c r="P210" s="166"/>
      <c r="Q210" s="166"/>
      <c r="R210" s="167"/>
      <c r="S210" s="158"/>
      <c r="T210" s="90"/>
      <c r="U210" s="93"/>
      <c r="V210" s="93"/>
      <c r="W210" s="93"/>
      <c r="X210" s="93"/>
      <c r="Y210" s="93"/>
      <c r="Z210" s="93"/>
    </row>
    <row r="211" spans="1:26" ht="17" customHeight="1" x14ac:dyDescent="0.25">
      <c r="A211" s="83">
        <v>102</v>
      </c>
      <c r="B211" s="83" t="s">
        <v>34</v>
      </c>
      <c r="C211" s="152">
        <v>102</v>
      </c>
      <c r="D211" s="113" t="s">
        <v>10</v>
      </c>
      <c r="E211" s="154"/>
      <c r="F211" s="155"/>
      <c r="G211" s="155"/>
      <c r="H211" s="156"/>
      <c r="I211" s="157"/>
      <c r="K211" s="83">
        <v>102</v>
      </c>
      <c r="L211" s="84" t="s">
        <v>35</v>
      </c>
      <c r="M211" s="152">
        <v>102</v>
      </c>
      <c r="N211" s="113" t="s">
        <v>10</v>
      </c>
      <c r="O211" s="154"/>
      <c r="P211" s="155"/>
      <c r="Q211" s="155"/>
      <c r="R211" s="156"/>
      <c r="S211" s="157"/>
      <c r="T211" s="90"/>
      <c r="U211" s="93"/>
      <c r="V211" s="93"/>
      <c r="W211" s="93"/>
      <c r="X211" s="93"/>
      <c r="Y211" s="93"/>
      <c r="Z211" s="93"/>
    </row>
    <row r="212" spans="1:26" ht="17" customHeight="1" thickBot="1" x14ac:dyDescent="0.3">
      <c r="A212" s="83">
        <v>102.5</v>
      </c>
      <c r="B212" s="83" t="s">
        <v>34</v>
      </c>
      <c r="C212" s="153"/>
      <c r="D212" s="114" t="s">
        <v>11</v>
      </c>
      <c r="E212" s="165"/>
      <c r="F212" s="166"/>
      <c r="G212" s="166"/>
      <c r="H212" s="167"/>
      <c r="I212" s="158"/>
      <c r="K212" s="83">
        <v>102.5</v>
      </c>
      <c r="L212" s="84" t="s">
        <v>35</v>
      </c>
      <c r="M212" s="153"/>
      <c r="N212" s="114" t="s">
        <v>11</v>
      </c>
      <c r="O212" s="165"/>
      <c r="P212" s="166"/>
      <c r="Q212" s="166"/>
      <c r="R212" s="167"/>
      <c r="S212" s="158"/>
      <c r="T212" s="90"/>
      <c r="U212" s="93"/>
      <c r="V212" s="93"/>
      <c r="W212" s="93"/>
      <c r="X212" s="93"/>
      <c r="Y212" s="93"/>
      <c r="Z212" s="93"/>
    </row>
    <row r="213" spans="1:26" ht="17" customHeight="1" x14ac:dyDescent="0.25">
      <c r="A213" s="83">
        <v>103</v>
      </c>
      <c r="B213" s="83" t="s">
        <v>34</v>
      </c>
      <c r="C213" s="152">
        <v>103</v>
      </c>
      <c r="D213" s="113" t="s">
        <v>10</v>
      </c>
      <c r="E213" s="154"/>
      <c r="F213" s="155"/>
      <c r="G213" s="155"/>
      <c r="H213" s="156"/>
      <c r="I213" s="157"/>
      <c r="K213" s="83">
        <v>103</v>
      </c>
      <c r="L213" s="84" t="s">
        <v>35</v>
      </c>
      <c r="M213" s="152">
        <v>103</v>
      </c>
      <c r="N213" s="113" t="s">
        <v>10</v>
      </c>
      <c r="O213" s="154"/>
      <c r="P213" s="155"/>
      <c r="Q213" s="155"/>
      <c r="R213" s="156"/>
      <c r="S213" s="157"/>
      <c r="T213" s="90"/>
      <c r="U213" s="93"/>
      <c r="V213" s="93"/>
      <c r="W213" s="93"/>
      <c r="X213" s="93"/>
      <c r="Y213" s="93"/>
      <c r="Z213" s="93"/>
    </row>
    <row r="214" spans="1:26" ht="17" customHeight="1" thickBot="1" x14ac:dyDescent="0.3">
      <c r="A214" s="83">
        <v>103.5</v>
      </c>
      <c r="B214" s="83" t="s">
        <v>34</v>
      </c>
      <c r="C214" s="153"/>
      <c r="D214" s="114" t="s">
        <v>11</v>
      </c>
      <c r="E214" s="165"/>
      <c r="F214" s="166"/>
      <c r="G214" s="166"/>
      <c r="H214" s="167"/>
      <c r="I214" s="158"/>
      <c r="K214" s="83">
        <v>103.5</v>
      </c>
      <c r="L214" s="84" t="s">
        <v>35</v>
      </c>
      <c r="M214" s="153"/>
      <c r="N214" s="114" t="s">
        <v>11</v>
      </c>
      <c r="O214" s="165"/>
      <c r="P214" s="166"/>
      <c r="Q214" s="166"/>
      <c r="R214" s="167"/>
      <c r="S214" s="158"/>
      <c r="T214" s="90"/>
      <c r="U214" s="93"/>
      <c r="V214" s="93"/>
      <c r="W214" s="93"/>
      <c r="X214" s="93"/>
      <c r="Y214" s="93"/>
      <c r="Z214" s="93"/>
    </row>
    <row r="215" spans="1:26" ht="17" customHeight="1" x14ac:dyDescent="0.25">
      <c r="A215" s="83">
        <v>104</v>
      </c>
      <c r="B215" s="83" t="s">
        <v>34</v>
      </c>
      <c r="C215" s="152">
        <v>104</v>
      </c>
      <c r="D215" s="113" t="s">
        <v>10</v>
      </c>
      <c r="E215" s="154"/>
      <c r="F215" s="155"/>
      <c r="G215" s="155"/>
      <c r="H215" s="156"/>
      <c r="I215" s="157"/>
      <c r="K215" s="83">
        <v>104</v>
      </c>
      <c r="L215" s="84" t="s">
        <v>35</v>
      </c>
      <c r="M215" s="152">
        <v>104</v>
      </c>
      <c r="N215" s="113" t="s">
        <v>10</v>
      </c>
      <c r="O215" s="154"/>
      <c r="P215" s="155"/>
      <c r="Q215" s="155"/>
      <c r="R215" s="156"/>
      <c r="S215" s="157"/>
      <c r="T215" s="90"/>
      <c r="U215" s="93"/>
      <c r="V215" s="93"/>
      <c r="W215" s="93"/>
      <c r="X215" s="93"/>
      <c r="Y215" s="93"/>
      <c r="Z215" s="93"/>
    </row>
    <row r="216" spans="1:26" ht="17" customHeight="1" thickBot="1" x14ac:dyDescent="0.3">
      <c r="A216" s="83">
        <v>104.5</v>
      </c>
      <c r="B216" s="83" t="s">
        <v>34</v>
      </c>
      <c r="C216" s="153"/>
      <c r="D216" s="114" t="s">
        <v>11</v>
      </c>
      <c r="E216" s="165"/>
      <c r="F216" s="166"/>
      <c r="G216" s="166"/>
      <c r="H216" s="167"/>
      <c r="I216" s="158"/>
      <c r="K216" s="83">
        <v>104.5</v>
      </c>
      <c r="L216" s="84" t="s">
        <v>35</v>
      </c>
      <c r="M216" s="153"/>
      <c r="N216" s="114" t="s">
        <v>11</v>
      </c>
      <c r="O216" s="165"/>
      <c r="P216" s="166"/>
      <c r="Q216" s="166"/>
      <c r="R216" s="167"/>
      <c r="S216" s="158"/>
      <c r="T216" s="90"/>
      <c r="U216" s="93"/>
      <c r="V216" s="93"/>
      <c r="W216" s="93"/>
      <c r="X216" s="93"/>
      <c r="Y216" s="93"/>
      <c r="Z216" s="93"/>
    </row>
    <row r="217" spans="1:26" ht="17" customHeight="1" x14ac:dyDescent="0.25">
      <c r="A217" s="83">
        <v>105</v>
      </c>
      <c r="B217" s="83" t="s">
        <v>34</v>
      </c>
      <c r="C217" s="152">
        <v>105</v>
      </c>
      <c r="D217" s="113" t="s">
        <v>10</v>
      </c>
      <c r="E217" s="154"/>
      <c r="F217" s="155"/>
      <c r="G217" s="155"/>
      <c r="H217" s="156"/>
      <c r="I217" s="157"/>
      <c r="K217" s="83">
        <v>105</v>
      </c>
      <c r="L217" s="84" t="s">
        <v>35</v>
      </c>
      <c r="M217" s="152">
        <v>105</v>
      </c>
      <c r="N217" s="113" t="s">
        <v>10</v>
      </c>
      <c r="O217" s="154"/>
      <c r="P217" s="155"/>
      <c r="Q217" s="155"/>
      <c r="R217" s="156"/>
      <c r="S217" s="157"/>
      <c r="T217" s="90"/>
      <c r="U217" s="93"/>
      <c r="V217" s="93"/>
      <c r="W217" s="93"/>
      <c r="X217" s="93"/>
      <c r="Y217" s="93"/>
      <c r="Z217" s="93"/>
    </row>
    <row r="218" spans="1:26" ht="17" customHeight="1" thickBot="1" x14ac:dyDescent="0.3">
      <c r="A218" s="83">
        <v>105.5</v>
      </c>
      <c r="B218" s="83" t="s">
        <v>34</v>
      </c>
      <c r="C218" s="153"/>
      <c r="D218" s="114" t="s">
        <v>11</v>
      </c>
      <c r="E218" s="165"/>
      <c r="F218" s="166"/>
      <c r="G218" s="166"/>
      <c r="H218" s="167"/>
      <c r="I218" s="158"/>
      <c r="K218" s="83">
        <v>105.5</v>
      </c>
      <c r="L218" s="84" t="s">
        <v>35</v>
      </c>
      <c r="M218" s="153"/>
      <c r="N218" s="114" t="s">
        <v>11</v>
      </c>
      <c r="O218" s="165"/>
      <c r="P218" s="166"/>
      <c r="Q218" s="166"/>
      <c r="R218" s="167"/>
      <c r="S218" s="158"/>
      <c r="T218" s="90"/>
      <c r="U218" s="93"/>
      <c r="V218" s="93"/>
      <c r="W218" s="93"/>
      <c r="X218" s="93"/>
      <c r="Y218" s="93"/>
      <c r="Z218" s="93"/>
    </row>
    <row r="219" spans="1:26" ht="17" customHeight="1" x14ac:dyDescent="0.25">
      <c r="A219" s="83">
        <v>106</v>
      </c>
      <c r="B219" s="83" t="s">
        <v>34</v>
      </c>
      <c r="C219" s="152">
        <v>106</v>
      </c>
      <c r="D219" s="113" t="s">
        <v>10</v>
      </c>
      <c r="E219" s="154"/>
      <c r="F219" s="155"/>
      <c r="G219" s="155"/>
      <c r="H219" s="156"/>
      <c r="I219" s="157"/>
      <c r="K219" s="83">
        <v>106</v>
      </c>
      <c r="L219" s="84" t="s">
        <v>35</v>
      </c>
      <c r="M219" s="152">
        <v>106</v>
      </c>
      <c r="N219" s="113" t="s">
        <v>10</v>
      </c>
      <c r="O219" s="154"/>
      <c r="P219" s="155"/>
      <c r="Q219" s="155"/>
      <c r="R219" s="156"/>
      <c r="S219" s="157"/>
      <c r="T219" s="90"/>
      <c r="U219" s="93"/>
      <c r="V219" s="93"/>
      <c r="W219" s="93"/>
      <c r="X219" s="93"/>
      <c r="Y219" s="93"/>
      <c r="Z219" s="93"/>
    </row>
    <row r="220" spans="1:26" ht="17" customHeight="1" thickBot="1" x14ac:dyDescent="0.3">
      <c r="A220" s="83">
        <v>106.5</v>
      </c>
      <c r="B220" s="83" t="s">
        <v>34</v>
      </c>
      <c r="C220" s="153"/>
      <c r="D220" s="114" t="s">
        <v>11</v>
      </c>
      <c r="E220" s="165"/>
      <c r="F220" s="166"/>
      <c r="G220" s="166"/>
      <c r="H220" s="167"/>
      <c r="I220" s="158"/>
      <c r="K220" s="83">
        <v>106.5</v>
      </c>
      <c r="L220" s="84" t="s">
        <v>35</v>
      </c>
      <c r="M220" s="153"/>
      <c r="N220" s="114" t="s">
        <v>11</v>
      </c>
      <c r="O220" s="165"/>
      <c r="P220" s="166"/>
      <c r="Q220" s="166"/>
      <c r="R220" s="167"/>
      <c r="S220" s="158"/>
      <c r="T220" s="90"/>
      <c r="U220" s="93"/>
      <c r="V220" s="93"/>
      <c r="W220" s="93"/>
      <c r="X220" s="93"/>
      <c r="Y220" s="93"/>
      <c r="Z220" s="93"/>
    </row>
    <row r="221" spans="1:26" ht="17" customHeight="1" x14ac:dyDescent="0.25">
      <c r="A221" s="83">
        <v>107</v>
      </c>
      <c r="B221" s="83" t="s">
        <v>34</v>
      </c>
      <c r="C221" s="152">
        <v>107</v>
      </c>
      <c r="D221" s="113" t="s">
        <v>10</v>
      </c>
      <c r="E221" s="154"/>
      <c r="F221" s="155"/>
      <c r="G221" s="155"/>
      <c r="H221" s="156"/>
      <c r="I221" s="157"/>
      <c r="K221" s="83">
        <v>107</v>
      </c>
      <c r="L221" s="84" t="s">
        <v>35</v>
      </c>
      <c r="M221" s="152">
        <v>107</v>
      </c>
      <c r="N221" s="113" t="s">
        <v>10</v>
      </c>
      <c r="O221" s="154"/>
      <c r="P221" s="155"/>
      <c r="Q221" s="155"/>
      <c r="R221" s="156"/>
      <c r="S221" s="157"/>
      <c r="T221" s="90"/>
      <c r="U221" s="93"/>
      <c r="V221" s="93"/>
      <c r="W221" s="93"/>
      <c r="X221" s="93"/>
      <c r="Y221" s="93"/>
      <c r="Z221" s="93"/>
    </row>
    <row r="222" spans="1:26" ht="17" customHeight="1" thickBot="1" x14ac:dyDescent="0.3">
      <c r="A222" s="83">
        <v>107.5</v>
      </c>
      <c r="B222" s="83" t="s">
        <v>34</v>
      </c>
      <c r="C222" s="153"/>
      <c r="D222" s="114" t="s">
        <v>11</v>
      </c>
      <c r="E222" s="165"/>
      <c r="F222" s="166"/>
      <c r="G222" s="166"/>
      <c r="H222" s="167"/>
      <c r="I222" s="158"/>
      <c r="K222" s="83">
        <v>107.5</v>
      </c>
      <c r="L222" s="84" t="s">
        <v>35</v>
      </c>
      <c r="M222" s="153"/>
      <c r="N222" s="114" t="s">
        <v>11</v>
      </c>
      <c r="O222" s="165"/>
      <c r="P222" s="166"/>
      <c r="Q222" s="166"/>
      <c r="R222" s="167"/>
      <c r="S222" s="158"/>
      <c r="T222" s="90"/>
      <c r="U222" s="93"/>
      <c r="V222" s="93"/>
      <c r="W222" s="93"/>
      <c r="X222" s="93"/>
      <c r="Y222" s="93"/>
      <c r="Z222" s="93"/>
    </row>
    <row r="223" spans="1:26" ht="17" customHeight="1" x14ac:dyDescent="0.25">
      <c r="A223" s="83">
        <v>108</v>
      </c>
      <c r="B223" s="83" t="s">
        <v>34</v>
      </c>
      <c r="C223" s="152">
        <v>108</v>
      </c>
      <c r="D223" s="113" t="s">
        <v>10</v>
      </c>
      <c r="E223" s="154"/>
      <c r="F223" s="155"/>
      <c r="G223" s="155"/>
      <c r="H223" s="156"/>
      <c r="I223" s="157"/>
      <c r="K223" s="83">
        <v>108</v>
      </c>
      <c r="L223" s="84" t="s">
        <v>35</v>
      </c>
      <c r="M223" s="152">
        <v>108</v>
      </c>
      <c r="N223" s="113" t="s">
        <v>10</v>
      </c>
      <c r="O223" s="154"/>
      <c r="P223" s="155"/>
      <c r="Q223" s="155"/>
      <c r="R223" s="156"/>
      <c r="S223" s="157"/>
      <c r="T223" s="90"/>
      <c r="U223" s="93"/>
      <c r="V223" s="93"/>
      <c r="W223" s="93"/>
      <c r="X223" s="93"/>
      <c r="Y223" s="93"/>
      <c r="Z223" s="93"/>
    </row>
    <row r="224" spans="1:26" ht="17" customHeight="1" thickBot="1" x14ac:dyDescent="0.3">
      <c r="A224" s="83">
        <v>108.5</v>
      </c>
      <c r="B224" s="83" t="s">
        <v>34</v>
      </c>
      <c r="C224" s="153"/>
      <c r="D224" s="114" t="s">
        <v>11</v>
      </c>
      <c r="E224" s="165"/>
      <c r="F224" s="166"/>
      <c r="G224" s="166"/>
      <c r="H224" s="167"/>
      <c r="I224" s="158"/>
      <c r="K224" s="83">
        <v>108.5</v>
      </c>
      <c r="L224" s="84" t="s">
        <v>35</v>
      </c>
      <c r="M224" s="153"/>
      <c r="N224" s="114" t="s">
        <v>11</v>
      </c>
      <c r="O224" s="165"/>
      <c r="P224" s="166"/>
      <c r="Q224" s="166"/>
      <c r="R224" s="167"/>
      <c r="S224" s="158"/>
      <c r="T224" s="90"/>
      <c r="U224" s="93"/>
      <c r="V224" s="93"/>
      <c r="W224" s="93"/>
      <c r="X224" s="93"/>
      <c r="Y224" s="93"/>
      <c r="Z224" s="93"/>
    </row>
    <row r="225" spans="1:26" ht="17" customHeight="1" x14ac:dyDescent="0.25">
      <c r="A225" s="83">
        <v>109</v>
      </c>
      <c r="B225" s="83" t="s">
        <v>34</v>
      </c>
      <c r="C225" s="152">
        <v>109</v>
      </c>
      <c r="D225" s="113" t="s">
        <v>10</v>
      </c>
      <c r="E225" s="154"/>
      <c r="F225" s="155"/>
      <c r="G225" s="155"/>
      <c r="H225" s="156"/>
      <c r="I225" s="157"/>
      <c r="K225" s="83">
        <v>109</v>
      </c>
      <c r="L225" s="84" t="s">
        <v>35</v>
      </c>
      <c r="M225" s="152">
        <v>109</v>
      </c>
      <c r="N225" s="113" t="s">
        <v>10</v>
      </c>
      <c r="O225" s="154"/>
      <c r="P225" s="155"/>
      <c r="Q225" s="155"/>
      <c r="R225" s="156"/>
      <c r="S225" s="157"/>
      <c r="T225" s="90"/>
      <c r="U225" s="93"/>
      <c r="V225" s="93"/>
      <c r="W225" s="93"/>
      <c r="X225" s="93"/>
      <c r="Y225" s="93"/>
      <c r="Z225" s="93"/>
    </row>
    <row r="226" spans="1:26" ht="17" customHeight="1" thickBot="1" x14ac:dyDescent="0.3">
      <c r="A226" s="83">
        <v>109.5</v>
      </c>
      <c r="B226" s="83" t="s">
        <v>34</v>
      </c>
      <c r="C226" s="153"/>
      <c r="D226" s="114" t="s">
        <v>11</v>
      </c>
      <c r="E226" s="165"/>
      <c r="F226" s="166"/>
      <c r="G226" s="166"/>
      <c r="H226" s="167"/>
      <c r="I226" s="158"/>
      <c r="K226" s="83">
        <v>109.5</v>
      </c>
      <c r="L226" s="84" t="s">
        <v>35</v>
      </c>
      <c r="M226" s="153"/>
      <c r="N226" s="114" t="s">
        <v>11</v>
      </c>
      <c r="O226" s="165"/>
      <c r="P226" s="166"/>
      <c r="Q226" s="166"/>
      <c r="R226" s="167"/>
      <c r="S226" s="158"/>
      <c r="T226" s="90"/>
      <c r="U226" s="93"/>
      <c r="V226" s="93"/>
      <c r="W226" s="93"/>
      <c r="X226" s="93"/>
      <c r="Y226" s="93"/>
      <c r="Z226" s="93"/>
    </row>
    <row r="227" spans="1:26" ht="17" customHeight="1" x14ac:dyDescent="0.25">
      <c r="A227" s="83">
        <v>110</v>
      </c>
      <c r="B227" s="83" t="s">
        <v>34</v>
      </c>
      <c r="C227" s="152">
        <v>110</v>
      </c>
      <c r="D227" s="113" t="s">
        <v>10</v>
      </c>
      <c r="E227" s="154"/>
      <c r="F227" s="155"/>
      <c r="G227" s="155"/>
      <c r="H227" s="156"/>
      <c r="I227" s="157"/>
      <c r="K227" s="83">
        <v>110</v>
      </c>
      <c r="L227" s="84" t="s">
        <v>35</v>
      </c>
      <c r="M227" s="152">
        <v>110</v>
      </c>
      <c r="N227" s="113" t="s">
        <v>10</v>
      </c>
      <c r="O227" s="154"/>
      <c r="P227" s="155"/>
      <c r="Q227" s="155"/>
      <c r="R227" s="156"/>
      <c r="S227" s="157"/>
      <c r="T227" s="90"/>
      <c r="U227" s="93"/>
      <c r="V227" s="93"/>
      <c r="W227" s="93"/>
      <c r="X227" s="93"/>
      <c r="Y227" s="93"/>
      <c r="Z227" s="93"/>
    </row>
    <row r="228" spans="1:26" ht="17" customHeight="1" thickBot="1" x14ac:dyDescent="0.3">
      <c r="A228" s="83">
        <v>110.5</v>
      </c>
      <c r="B228" s="83" t="s">
        <v>34</v>
      </c>
      <c r="C228" s="153"/>
      <c r="D228" s="114" t="s">
        <v>11</v>
      </c>
      <c r="E228" s="165"/>
      <c r="F228" s="166"/>
      <c r="G228" s="166"/>
      <c r="H228" s="167"/>
      <c r="I228" s="158"/>
      <c r="K228" s="83">
        <v>110.5</v>
      </c>
      <c r="L228" s="84" t="s">
        <v>35</v>
      </c>
      <c r="M228" s="153"/>
      <c r="N228" s="114" t="s">
        <v>11</v>
      </c>
      <c r="O228" s="165"/>
      <c r="P228" s="166"/>
      <c r="Q228" s="166"/>
      <c r="R228" s="167"/>
      <c r="S228" s="158"/>
      <c r="T228" s="90"/>
      <c r="U228" s="93"/>
      <c r="V228" s="93"/>
      <c r="W228" s="93"/>
      <c r="X228" s="93"/>
      <c r="Y228" s="93"/>
      <c r="Z228" s="93"/>
    </row>
    <row r="229" spans="1:26" ht="17" customHeight="1" x14ac:dyDescent="0.25">
      <c r="C229" s="84"/>
      <c r="D229" s="102"/>
      <c r="E229" s="92"/>
      <c r="F229" s="92"/>
      <c r="G229" s="92"/>
      <c r="H229" s="92"/>
      <c r="I229" s="92"/>
      <c r="K229" s="84"/>
      <c r="L229" s="84"/>
      <c r="M229" s="84"/>
      <c r="N229" s="102"/>
      <c r="O229" s="92"/>
      <c r="P229" s="92"/>
      <c r="Q229" s="92"/>
      <c r="R229" s="92"/>
      <c r="S229" s="92"/>
      <c r="T229" s="92"/>
      <c r="U229" s="93"/>
      <c r="V229" s="93"/>
      <c r="W229" s="93"/>
      <c r="X229" s="93"/>
      <c r="Y229" s="93"/>
      <c r="Z229" s="93"/>
    </row>
    <row r="230" spans="1:26" ht="17" customHeight="1" x14ac:dyDescent="0.25">
      <c r="C230" s="84"/>
      <c r="D230" s="102"/>
      <c r="E230" s="92"/>
      <c r="F230" s="92"/>
      <c r="G230" s="92"/>
      <c r="H230" s="92"/>
      <c r="I230" s="92"/>
      <c r="K230" s="84"/>
      <c r="L230" s="84"/>
      <c r="M230" s="84"/>
      <c r="N230" s="102"/>
      <c r="O230" s="92"/>
      <c r="P230" s="92"/>
      <c r="Q230" s="92"/>
      <c r="R230" s="92"/>
      <c r="S230" s="92"/>
      <c r="T230" s="92"/>
      <c r="U230" s="93"/>
      <c r="V230" s="93"/>
      <c r="W230" s="93"/>
      <c r="X230" s="93"/>
      <c r="Y230" s="93"/>
      <c r="Z230" s="93"/>
    </row>
    <row r="231" spans="1:26" x14ac:dyDescent="0.25">
      <c r="C231" s="84"/>
      <c r="D231" s="102"/>
      <c r="E231" s="92"/>
      <c r="F231" s="92"/>
      <c r="G231" s="92"/>
      <c r="H231" s="92"/>
      <c r="I231" s="92"/>
      <c r="K231" s="84"/>
      <c r="L231" s="84"/>
      <c r="M231" s="84"/>
      <c r="N231" s="102"/>
      <c r="O231" s="92"/>
      <c r="P231" s="92"/>
      <c r="Q231" s="92"/>
      <c r="R231" s="92"/>
      <c r="S231" s="92"/>
      <c r="T231" s="92"/>
      <c r="U231" s="93"/>
      <c r="V231" s="93"/>
      <c r="W231" s="93"/>
      <c r="X231" s="93"/>
      <c r="Y231" s="93"/>
      <c r="Z231" s="93"/>
    </row>
    <row r="232" spans="1:26" x14ac:dyDescent="0.25">
      <c r="C232" s="84"/>
      <c r="D232" s="102"/>
      <c r="E232" s="92"/>
      <c r="F232" s="92"/>
      <c r="G232" s="92"/>
      <c r="H232" s="92"/>
      <c r="I232" s="92"/>
      <c r="K232" s="84"/>
      <c r="L232" s="84"/>
      <c r="M232" s="84"/>
      <c r="N232" s="102"/>
      <c r="O232" s="92"/>
      <c r="P232" s="92"/>
      <c r="Q232" s="92"/>
      <c r="R232" s="92"/>
      <c r="S232" s="92"/>
      <c r="T232" s="92"/>
      <c r="U232" s="93"/>
      <c r="V232" s="93"/>
      <c r="W232" s="93"/>
      <c r="X232" s="93"/>
      <c r="Y232" s="93"/>
      <c r="Z232" s="93"/>
    </row>
    <row r="233" spans="1:26" x14ac:dyDescent="0.25">
      <c r="C233" s="84"/>
      <c r="D233" s="102"/>
      <c r="E233" s="92"/>
      <c r="F233" s="92"/>
      <c r="G233" s="92"/>
      <c r="H233" s="92"/>
      <c r="I233" s="92"/>
      <c r="K233" s="84"/>
      <c r="L233" s="84"/>
      <c r="M233" s="84"/>
      <c r="N233" s="102"/>
      <c r="O233" s="92"/>
      <c r="P233" s="92"/>
      <c r="Q233" s="92"/>
      <c r="R233" s="92"/>
      <c r="S233" s="92"/>
      <c r="T233" s="92"/>
      <c r="U233" s="93"/>
      <c r="V233" s="93"/>
      <c r="W233" s="93"/>
      <c r="X233" s="93"/>
      <c r="Y233" s="93"/>
      <c r="Z233" s="93"/>
    </row>
    <row r="234" spans="1:26" x14ac:dyDescent="0.25">
      <c r="C234" s="84"/>
      <c r="D234" s="102"/>
      <c r="E234" s="92"/>
      <c r="F234" s="92"/>
      <c r="G234" s="92"/>
      <c r="H234" s="92"/>
      <c r="I234" s="92"/>
      <c r="K234" s="84"/>
      <c r="L234" s="84"/>
      <c r="M234" s="84"/>
      <c r="N234" s="102"/>
      <c r="O234" s="92"/>
      <c r="P234" s="92"/>
      <c r="Q234" s="92"/>
      <c r="R234" s="92"/>
      <c r="S234" s="92"/>
      <c r="T234" s="92"/>
      <c r="U234" s="93"/>
      <c r="V234" s="93"/>
      <c r="W234" s="93"/>
      <c r="X234" s="93"/>
      <c r="Y234" s="93"/>
      <c r="Z234" s="93"/>
    </row>
    <row r="235" spans="1:26" x14ac:dyDescent="0.25">
      <c r="C235" s="84"/>
      <c r="D235" s="102"/>
      <c r="E235" s="92"/>
      <c r="F235" s="92"/>
      <c r="G235" s="92"/>
      <c r="H235" s="92"/>
      <c r="I235" s="92"/>
      <c r="K235" s="84"/>
      <c r="L235" s="84"/>
      <c r="M235" s="84"/>
      <c r="N235" s="102"/>
      <c r="O235" s="92"/>
      <c r="P235" s="92"/>
      <c r="Q235" s="92"/>
      <c r="R235" s="92"/>
      <c r="S235" s="92"/>
      <c r="T235" s="92"/>
      <c r="U235" s="93"/>
      <c r="V235" s="93"/>
      <c r="W235" s="93"/>
      <c r="X235" s="93"/>
      <c r="Y235" s="93"/>
      <c r="Z235" s="93"/>
    </row>
    <row r="236" spans="1:26" x14ac:dyDescent="0.25">
      <c r="C236" s="84"/>
      <c r="D236" s="102"/>
      <c r="E236" s="92"/>
      <c r="F236" s="92"/>
      <c r="G236" s="92"/>
      <c r="H236" s="92"/>
      <c r="I236" s="92"/>
      <c r="K236" s="84"/>
      <c r="L236" s="84"/>
      <c r="M236" s="84"/>
      <c r="N236" s="102"/>
      <c r="O236" s="92"/>
      <c r="P236" s="92"/>
      <c r="Q236" s="92"/>
      <c r="R236" s="92"/>
      <c r="S236" s="92"/>
      <c r="T236" s="92"/>
      <c r="U236" s="93"/>
      <c r="V236" s="93"/>
      <c r="W236" s="93"/>
      <c r="X236" s="93"/>
      <c r="Y236" s="93"/>
      <c r="Z236" s="93"/>
    </row>
    <row r="237" spans="1:26" x14ac:dyDescent="0.25">
      <c r="C237" s="84"/>
      <c r="D237" s="102"/>
      <c r="E237" s="92"/>
      <c r="F237" s="92"/>
      <c r="G237" s="92"/>
      <c r="H237" s="92"/>
      <c r="I237" s="92"/>
      <c r="K237" s="84"/>
      <c r="L237" s="84"/>
      <c r="M237" s="84"/>
      <c r="N237" s="102"/>
      <c r="O237" s="92"/>
      <c r="P237" s="92"/>
      <c r="Q237" s="92"/>
      <c r="R237" s="92"/>
      <c r="S237" s="92"/>
      <c r="T237" s="92"/>
      <c r="U237" s="93"/>
      <c r="V237" s="93"/>
      <c r="W237" s="93"/>
      <c r="X237" s="93"/>
      <c r="Y237" s="93"/>
      <c r="Z237" s="93"/>
    </row>
    <row r="238" spans="1:26" x14ac:dyDescent="0.25">
      <c r="C238" s="84"/>
      <c r="D238" s="102"/>
      <c r="E238" s="92"/>
      <c r="F238" s="92"/>
      <c r="G238" s="92"/>
      <c r="H238" s="92"/>
      <c r="I238" s="92"/>
      <c r="K238" s="84"/>
      <c r="L238" s="84"/>
      <c r="M238" s="84"/>
      <c r="N238" s="102"/>
      <c r="O238" s="92"/>
      <c r="P238" s="92"/>
      <c r="Q238" s="92"/>
      <c r="R238" s="92"/>
      <c r="S238" s="92"/>
      <c r="T238" s="92"/>
      <c r="U238" s="93"/>
      <c r="V238" s="93"/>
      <c r="W238" s="93"/>
      <c r="X238" s="93"/>
      <c r="Y238" s="93"/>
      <c r="Z238" s="93"/>
    </row>
    <row r="239" spans="1:26" x14ac:dyDescent="0.25">
      <c r="C239" s="84"/>
      <c r="D239" s="102"/>
      <c r="E239" s="92"/>
      <c r="F239" s="92"/>
      <c r="G239" s="92"/>
      <c r="H239" s="92"/>
      <c r="I239" s="92"/>
      <c r="K239" s="84"/>
      <c r="L239" s="84"/>
      <c r="M239" s="84"/>
      <c r="N239" s="102"/>
      <c r="O239" s="92"/>
      <c r="P239" s="92"/>
      <c r="Q239" s="92"/>
      <c r="R239" s="92"/>
      <c r="S239" s="92"/>
      <c r="T239" s="92"/>
      <c r="U239" s="93"/>
      <c r="V239" s="93"/>
      <c r="W239" s="93"/>
      <c r="X239" s="93"/>
      <c r="Y239" s="93"/>
      <c r="Z239" s="93"/>
    </row>
    <row r="240" spans="1:26" x14ac:dyDescent="0.25">
      <c r="C240" s="84"/>
      <c r="D240" s="102"/>
      <c r="E240" s="92"/>
      <c r="F240" s="92"/>
      <c r="G240" s="92"/>
      <c r="H240" s="92"/>
      <c r="I240" s="92"/>
      <c r="K240" s="84"/>
      <c r="L240" s="84"/>
      <c r="M240" s="84"/>
      <c r="N240" s="102"/>
      <c r="O240" s="92"/>
      <c r="P240" s="92"/>
      <c r="Q240" s="92"/>
      <c r="R240" s="92"/>
      <c r="S240" s="92"/>
      <c r="T240" s="92"/>
      <c r="U240" s="93"/>
      <c r="V240" s="93"/>
      <c r="W240" s="93"/>
      <c r="X240" s="93"/>
      <c r="Y240" s="93"/>
      <c r="Z240" s="93"/>
    </row>
    <row r="241" spans="3:26" x14ac:dyDescent="0.25">
      <c r="C241" s="84"/>
      <c r="D241" s="102"/>
      <c r="E241" s="92"/>
      <c r="F241" s="92"/>
      <c r="G241" s="92"/>
      <c r="H241" s="92"/>
      <c r="I241" s="92"/>
      <c r="K241" s="84"/>
      <c r="L241" s="84"/>
      <c r="M241" s="84"/>
      <c r="N241" s="102"/>
      <c r="O241" s="92"/>
      <c r="P241" s="92"/>
      <c r="Q241" s="92"/>
      <c r="R241" s="92"/>
      <c r="S241" s="92"/>
      <c r="T241" s="92"/>
      <c r="U241" s="93"/>
      <c r="V241" s="93"/>
      <c r="W241" s="93"/>
      <c r="X241" s="93"/>
      <c r="Y241" s="93"/>
      <c r="Z241" s="93"/>
    </row>
    <row r="242" spans="3:26" x14ac:dyDescent="0.25">
      <c r="C242" s="84"/>
      <c r="D242" s="102"/>
      <c r="E242" s="92"/>
      <c r="F242" s="92"/>
      <c r="G242" s="92"/>
      <c r="H242" s="92"/>
      <c r="I242" s="92"/>
      <c r="K242" s="84"/>
      <c r="L242" s="84"/>
      <c r="M242" s="84"/>
      <c r="N242" s="102"/>
      <c r="O242" s="92"/>
      <c r="P242" s="92"/>
      <c r="Q242" s="92"/>
      <c r="R242" s="92"/>
      <c r="S242" s="92"/>
      <c r="T242" s="92"/>
      <c r="U242" s="93"/>
      <c r="V242" s="93"/>
      <c r="W242" s="93"/>
      <c r="X242" s="93"/>
      <c r="Y242" s="93"/>
      <c r="Z242" s="93"/>
    </row>
    <row r="243" spans="3:26" x14ac:dyDescent="0.25">
      <c r="C243" s="84"/>
      <c r="D243" s="102"/>
      <c r="E243" s="92"/>
      <c r="F243" s="92"/>
      <c r="G243" s="92"/>
      <c r="H243" s="92"/>
      <c r="I243" s="92"/>
      <c r="K243" s="84"/>
      <c r="L243" s="84"/>
      <c r="M243" s="84"/>
      <c r="N243" s="102"/>
      <c r="O243" s="92"/>
      <c r="P243" s="92"/>
      <c r="Q243" s="92"/>
      <c r="R243" s="92"/>
      <c r="S243" s="92"/>
      <c r="T243" s="92"/>
      <c r="U243" s="93"/>
      <c r="V243" s="93"/>
      <c r="W243" s="93"/>
      <c r="X243" s="93"/>
      <c r="Y243" s="93"/>
      <c r="Z243" s="93"/>
    </row>
    <row r="244" spans="3:26" x14ac:dyDescent="0.25">
      <c r="C244" s="84"/>
      <c r="D244" s="102"/>
      <c r="E244" s="92"/>
      <c r="F244" s="92"/>
      <c r="G244" s="92"/>
      <c r="H244" s="92"/>
      <c r="I244" s="92"/>
      <c r="K244" s="84"/>
      <c r="L244" s="84"/>
      <c r="M244" s="84"/>
      <c r="N244" s="102"/>
      <c r="O244" s="92"/>
      <c r="P244" s="92"/>
      <c r="Q244" s="92"/>
      <c r="R244" s="92"/>
      <c r="S244" s="92"/>
      <c r="T244" s="92"/>
      <c r="U244" s="93"/>
      <c r="V244" s="93"/>
      <c r="W244" s="93"/>
      <c r="X244" s="93"/>
      <c r="Y244" s="93"/>
      <c r="Z244" s="93"/>
    </row>
    <row r="245" spans="3:26" x14ac:dyDescent="0.25">
      <c r="C245" s="84"/>
      <c r="D245" s="102"/>
      <c r="E245" s="92"/>
      <c r="F245" s="92"/>
      <c r="G245" s="92"/>
      <c r="H245" s="92"/>
      <c r="I245" s="92"/>
      <c r="K245" s="84"/>
      <c r="L245" s="84"/>
      <c r="M245" s="84"/>
      <c r="N245" s="102"/>
      <c r="O245" s="92"/>
      <c r="P245" s="92"/>
      <c r="Q245" s="92"/>
      <c r="R245" s="92"/>
      <c r="S245" s="92"/>
      <c r="T245" s="92"/>
      <c r="U245" s="93"/>
      <c r="V245" s="93"/>
      <c r="W245" s="93"/>
      <c r="X245" s="93"/>
      <c r="Y245" s="93"/>
      <c r="Z245" s="93"/>
    </row>
    <row r="246" spans="3:26" x14ac:dyDescent="0.25">
      <c r="C246" s="84"/>
      <c r="D246" s="102"/>
      <c r="E246" s="92"/>
      <c r="F246" s="92"/>
      <c r="G246" s="92"/>
      <c r="H246" s="92"/>
      <c r="I246" s="92"/>
      <c r="K246" s="84"/>
      <c r="L246" s="84"/>
      <c r="M246" s="84"/>
      <c r="N246" s="102"/>
      <c r="O246" s="92"/>
      <c r="P246" s="92"/>
      <c r="Q246" s="92"/>
      <c r="R246" s="92"/>
      <c r="S246" s="92"/>
      <c r="T246" s="92"/>
      <c r="U246" s="93"/>
      <c r="V246" s="93"/>
      <c r="W246" s="93"/>
      <c r="X246" s="93"/>
      <c r="Y246" s="93"/>
      <c r="Z246" s="93"/>
    </row>
    <row r="247" spans="3:26" x14ac:dyDescent="0.25">
      <c r="C247" s="84"/>
      <c r="D247" s="102"/>
      <c r="E247" s="92"/>
      <c r="F247" s="92"/>
      <c r="G247" s="92"/>
      <c r="H247" s="92"/>
      <c r="I247" s="92"/>
      <c r="K247" s="84"/>
      <c r="L247" s="84"/>
      <c r="M247" s="84"/>
      <c r="N247" s="102"/>
      <c r="O247" s="92"/>
      <c r="P247" s="92"/>
      <c r="Q247" s="92"/>
      <c r="R247" s="92"/>
      <c r="S247" s="92"/>
      <c r="T247" s="92"/>
      <c r="U247" s="93"/>
      <c r="V247" s="93"/>
      <c r="W247" s="93"/>
      <c r="X247" s="93"/>
      <c r="Y247" s="93"/>
      <c r="Z247" s="93"/>
    </row>
    <row r="248" spans="3:26" x14ac:dyDescent="0.25">
      <c r="C248" s="84"/>
      <c r="D248" s="102"/>
      <c r="E248" s="92"/>
      <c r="F248" s="92"/>
      <c r="G248" s="92"/>
      <c r="H248" s="92"/>
      <c r="I248" s="92"/>
      <c r="K248" s="84"/>
      <c r="L248" s="84"/>
      <c r="M248" s="84"/>
      <c r="N248" s="102"/>
      <c r="O248" s="92"/>
      <c r="P248" s="92"/>
      <c r="Q248" s="92"/>
      <c r="R248" s="92"/>
      <c r="S248" s="92"/>
      <c r="T248" s="92"/>
      <c r="U248" s="93"/>
      <c r="V248" s="93"/>
      <c r="W248" s="93"/>
      <c r="X248" s="93"/>
      <c r="Y248" s="93"/>
      <c r="Z248" s="93"/>
    </row>
    <row r="249" spans="3:26" x14ac:dyDescent="0.25">
      <c r="C249" s="84"/>
      <c r="D249" s="102"/>
      <c r="E249" s="92"/>
      <c r="F249" s="92"/>
      <c r="G249" s="92"/>
      <c r="H249" s="92"/>
      <c r="I249" s="92"/>
      <c r="K249" s="84"/>
      <c r="L249" s="84"/>
      <c r="M249" s="84"/>
      <c r="N249" s="102"/>
      <c r="O249" s="92"/>
      <c r="P249" s="92"/>
      <c r="Q249" s="92"/>
      <c r="R249" s="92"/>
      <c r="S249" s="92"/>
      <c r="T249" s="92"/>
      <c r="U249" s="93"/>
      <c r="V249" s="93"/>
      <c r="W249" s="93"/>
      <c r="X249" s="93"/>
      <c r="Y249" s="93"/>
      <c r="Z249" s="93"/>
    </row>
    <row r="250" spans="3:26" x14ac:dyDescent="0.25">
      <c r="C250" s="84"/>
      <c r="D250" s="102"/>
      <c r="E250" s="92"/>
      <c r="F250" s="92"/>
      <c r="G250" s="92"/>
      <c r="H250" s="92"/>
      <c r="I250" s="92"/>
      <c r="K250" s="84"/>
      <c r="L250" s="84"/>
      <c r="M250" s="84"/>
      <c r="N250" s="102"/>
      <c r="O250" s="92"/>
      <c r="P250" s="92"/>
      <c r="Q250" s="92"/>
      <c r="R250" s="92"/>
      <c r="S250" s="92"/>
      <c r="T250" s="92"/>
      <c r="U250" s="93"/>
      <c r="V250" s="93"/>
      <c r="W250" s="93"/>
      <c r="X250" s="93"/>
      <c r="Y250" s="93"/>
      <c r="Z250" s="93"/>
    </row>
    <row r="251" spans="3:26" x14ac:dyDescent="0.25">
      <c r="C251" s="84"/>
      <c r="D251" s="102"/>
      <c r="E251" s="92"/>
      <c r="F251" s="92"/>
      <c r="G251" s="92"/>
      <c r="H251" s="92"/>
      <c r="I251" s="92"/>
      <c r="K251" s="84"/>
      <c r="L251" s="84"/>
      <c r="M251" s="84"/>
      <c r="N251" s="102"/>
      <c r="O251" s="92"/>
      <c r="P251" s="92"/>
      <c r="Q251" s="92"/>
      <c r="R251" s="92"/>
      <c r="S251" s="92"/>
      <c r="T251" s="92"/>
      <c r="U251" s="93"/>
      <c r="V251" s="93"/>
      <c r="W251" s="93"/>
      <c r="X251" s="93"/>
      <c r="Y251" s="93"/>
      <c r="Z251" s="93"/>
    </row>
    <row r="252" spans="3:26" x14ac:dyDescent="0.25">
      <c r="C252" s="84"/>
      <c r="D252" s="102"/>
      <c r="E252" s="92"/>
      <c r="F252" s="92"/>
      <c r="G252" s="92"/>
      <c r="H252" s="92"/>
      <c r="I252" s="92"/>
      <c r="K252" s="84"/>
      <c r="L252" s="84"/>
      <c r="M252" s="84"/>
      <c r="N252" s="102"/>
      <c r="O252" s="92"/>
      <c r="P252" s="92"/>
      <c r="Q252" s="92"/>
      <c r="R252" s="92"/>
      <c r="S252" s="92"/>
      <c r="T252" s="92"/>
      <c r="U252" s="93"/>
      <c r="V252" s="93"/>
      <c r="W252" s="93"/>
      <c r="X252" s="93"/>
      <c r="Y252" s="93"/>
      <c r="Z252" s="93"/>
    </row>
    <row r="253" spans="3:26" x14ac:dyDescent="0.25">
      <c r="C253" s="84"/>
      <c r="D253" s="102"/>
      <c r="E253" s="92"/>
      <c r="F253" s="92"/>
      <c r="G253" s="92"/>
      <c r="H253" s="92"/>
      <c r="I253" s="92"/>
      <c r="K253" s="84"/>
      <c r="L253" s="84"/>
      <c r="M253" s="84"/>
      <c r="N253" s="102"/>
      <c r="O253" s="92"/>
      <c r="P253" s="92"/>
      <c r="Q253" s="92"/>
      <c r="R253" s="92"/>
      <c r="S253" s="92"/>
      <c r="T253" s="92"/>
      <c r="U253" s="93"/>
      <c r="V253" s="93"/>
      <c r="W253" s="93"/>
      <c r="X253" s="93"/>
      <c r="Y253" s="93"/>
      <c r="Z253" s="93"/>
    </row>
    <row r="254" spans="3:26" x14ac:dyDescent="0.25">
      <c r="C254" s="84"/>
      <c r="D254" s="102"/>
      <c r="E254" s="92"/>
      <c r="F254" s="92"/>
      <c r="G254" s="92"/>
      <c r="H254" s="92"/>
      <c r="I254" s="92"/>
      <c r="K254" s="84"/>
      <c r="L254" s="84"/>
      <c r="M254" s="84"/>
      <c r="N254" s="102"/>
      <c r="O254" s="92"/>
      <c r="P254" s="92"/>
      <c r="Q254" s="92"/>
      <c r="R254" s="92"/>
      <c r="S254" s="92"/>
      <c r="T254" s="92"/>
      <c r="U254" s="93"/>
      <c r="V254" s="93"/>
      <c r="W254" s="93"/>
      <c r="X254" s="93"/>
      <c r="Y254" s="93"/>
      <c r="Z254" s="93"/>
    </row>
    <row r="255" spans="3:26" x14ac:dyDescent="0.25">
      <c r="C255" s="84"/>
      <c r="D255" s="102"/>
      <c r="E255" s="92"/>
      <c r="F255" s="92"/>
      <c r="G255" s="92"/>
      <c r="H255" s="92"/>
      <c r="I255" s="92"/>
      <c r="K255" s="84"/>
      <c r="L255" s="84"/>
      <c r="M255" s="84"/>
      <c r="N255" s="102"/>
      <c r="O255" s="92"/>
      <c r="P255" s="92"/>
      <c r="Q255" s="92"/>
      <c r="R255" s="92"/>
      <c r="S255" s="92"/>
      <c r="T255" s="92"/>
      <c r="U255" s="93"/>
      <c r="V255" s="93"/>
      <c r="W255" s="93"/>
      <c r="X255" s="93"/>
      <c r="Y255" s="93"/>
      <c r="Z255" s="93"/>
    </row>
    <row r="256" spans="3:26" x14ac:dyDescent="0.25">
      <c r="C256" s="84"/>
      <c r="D256" s="102"/>
      <c r="E256" s="92"/>
      <c r="F256" s="92"/>
      <c r="G256" s="92"/>
      <c r="H256" s="92"/>
      <c r="I256" s="92"/>
      <c r="K256" s="84"/>
      <c r="L256" s="84"/>
      <c r="M256" s="84"/>
      <c r="N256" s="102"/>
      <c r="O256" s="92"/>
      <c r="P256" s="92"/>
      <c r="Q256" s="92"/>
      <c r="R256" s="92"/>
      <c r="S256" s="92"/>
      <c r="T256" s="92"/>
      <c r="U256" s="93"/>
      <c r="V256" s="93"/>
      <c r="W256" s="93"/>
      <c r="X256" s="93"/>
      <c r="Y256" s="93"/>
      <c r="Z256" s="93"/>
    </row>
    <row r="257" spans="3:26" x14ac:dyDescent="0.25">
      <c r="C257" s="84"/>
      <c r="D257" s="102"/>
      <c r="E257" s="92"/>
      <c r="F257" s="92"/>
      <c r="G257" s="92"/>
      <c r="H257" s="92"/>
      <c r="I257" s="92"/>
      <c r="K257" s="84"/>
      <c r="L257" s="84"/>
      <c r="M257" s="84"/>
      <c r="N257" s="102"/>
      <c r="O257" s="92"/>
      <c r="P257" s="92"/>
      <c r="Q257" s="92"/>
      <c r="R257" s="92"/>
      <c r="S257" s="92"/>
      <c r="T257" s="92"/>
      <c r="U257" s="93"/>
      <c r="V257" s="93"/>
      <c r="W257" s="93"/>
      <c r="X257" s="93"/>
      <c r="Y257" s="93"/>
      <c r="Z257" s="93"/>
    </row>
    <row r="258" spans="3:26" x14ac:dyDescent="0.25">
      <c r="C258" s="84"/>
      <c r="D258" s="102"/>
      <c r="E258" s="92"/>
      <c r="F258" s="92"/>
      <c r="G258" s="92"/>
      <c r="H258" s="92"/>
      <c r="I258" s="92"/>
      <c r="K258" s="84"/>
      <c r="L258" s="84"/>
      <c r="M258" s="84"/>
      <c r="N258" s="102"/>
      <c r="O258" s="92"/>
      <c r="P258" s="92"/>
      <c r="Q258" s="92"/>
      <c r="R258" s="92"/>
      <c r="S258" s="92"/>
      <c r="T258" s="92"/>
      <c r="U258" s="93"/>
      <c r="V258" s="93"/>
      <c r="W258" s="93"/>
      <c r="X258" s="93"/>
      <c r="Y258" s="93"/>
      <c r="Z258" s="93"/>
    </row>
    <row r="259" spans="3:26" x14ac:dyDescent="0.25">
      <c r="C259" s="84"/>
      <c r="D259" s="102"/>
      <c r="E259" s="92"/>
      <c r="F259" s="92"/>
      <c r="G259" s="92"/>
      <c r="H259" s="92"/>
      <c r="I259" s="92"/>
      <c r="K259" s="84"/>
      <c r="L259" s="84"/>
      <c r="M259" s="84"/>
      <c r="N259" s="102"/>
      <c r="O259" s="92"/>
      <c r="P259" s="92"/>
      <c r="Q259" s="92"/>
      <c r="R259" s="92"/>
      <c r="S259" s="92"/>
      <c r="T259" s="92"/>
      <c r="U259" s="93"/>
      <c r="V259" s="93"/>
      <c r="W259" s="93"/>
      <c r="X259" s="93"/>
      <c r="Y259" s="93"/>
      <c r="Z259" s="93"/>
    </row>
    <row r="260" spans="3:26" x14ac:dyDescent="0.25">
      <c r="C260" s="84"/>
      <c r="D260" s="102"/>
      <c r="E260" s="92"/>
      <c r="F260" s="92"/>
      <c r="G260" s="92"/>
      <c r="H260" s="92"/>
      <c r="I260" s="92"/>
      <c r="K260" s="84"/>
      <c r="L260" s="84"/>
      <c r="M260" s="84"/>
      <c r="N260" s="102"/>
      <c r="O260" s="92"/>
      <c r="P260" s="92"/>
      <c r="Q260" s="92"/>
      <c r="R260" s="92"/>
      <c r="S260" s="92"/>
      <c r="T260" s="92"/>
      <c r="U260" s="93"/>
      <c r="V260" s="93"/>
      <c r="W260" s="93"/>
      <c r="X260" s="93"/>
      <c r="Y260" s="93"/>
      <c r="Z260" s="93"/>
    </row>
    <row r="261" spans="3:26" x14ac:dyDescent="0.25">
      <c r="C261" s="84"/>
      <c r="D261" s="102"/>
      <c r="E261" s="92"/>
      <c r="F261" s="92"/>
      <c r="G261" s="92"/>
      <c r="H261" s="92"/>
      <c r="I261" s="92"/>
      <c r="K261" s="84"/>
      <c r="L261" s="84"/>
      <c r="M261" s="84"/>
      <c r="N261" s="102"/>
      <c r="O261" s="92"/>
      <c r="P261" s="92"/>
      <c r="Q261" s="92"/>
      <c r="R261" s="92"/>
      <c r="S261" s="92"/>
      <c r="T261" s="92"/>
      <c r="U261" s="93"/>
      <c r="V261" s="93"/>
      <c r="W261" s="93"/>
      <c r="X261" s="93"/>
      <c r="Y261" s="93"/>
      <c r="Z261" s="93"/>
    </row>
    <row r="262" spans="3:26" x14ac:dyDescent="0.25">
      <c r="C262" s="84"/>
      <c r="D262" s="102"/>
      <c r="E262" s="92"/>
      <c r="F262" s="92"/>
      <c r="G262" s="92"/>
      <c r="H262" s="92"/>
      <c r="I262" s="92"/>
      <c r="K262" s="84"/>
      <c r="L262" s="84"/>
      <c r="M262" s="84"/>
      <c r="N262" s="102"/>
      <c r="O262" s="92"/>
      <c r="P262" s="92"/>
      <c r="Q262" s="92"/>
      <c r="R262" s="92"/>
      <c r="S262" s="92"/>
      <c r="T262" s="92"/>
      <c r="U262" s="93"/>
      <c r="V262" s="93"/>
      <c r="W262" s="93"/>
      <c r="X262" s="93"/>
      <c r="Y262" s="93"/>
      <c r="Z262" s="93"/>
    </row>
    <row r="263" spans="3:26" x14ac:dyDescent="0.25">
      <c r="C263" s="84"/>
      <c r="D263" s="102"/>
      <c r="E263" s="92"/>
      <c r="F263" s="92"/>
      <c r="G263" s="92"/>
      <c r="H263" s="92"/>
      <c r="I263" s="92"/>
      <c r="K263" s="84"/>
      <c r="L263" s="84"/>
      <c r="M263" s="84"/>
      <c r="N263" s="102"/>
      <c r="O263" s="92"/>
      <c r="P263" s="92"/>
      <c r="Q263" s="92"/>
      <c r="R263" s="92"/>
      <c r="S263" s="92"/>
      <c r="T263" s="92"/>
      <c r="U263" s="93"/>
      <c r="V263" s="93"/>
      <c r="W263" s="93"/>
      <c r="X263" s="93"/>
      <c r="Y263" s="93"/>
      <c r="Z263" s="93"/>
    </row>
    <row r="264" spans="3:26" x14ac:dyDescent="0.25">
      <c r="C264" s="84"/>
      <c r="D264" s="102"/>
      <c r="E264" s="92"/>
      <c r="F264" s="92"/>
      <c r="G264" s="92"/>
      <c r="H264" s="92"/>
      <c r="I264" s="92"/>
      <c r="K264" s="84"/>
      <c r="L264" s="84"/>
      <c r="M264" s="84"/>
      <c r="N264" s="102"/>
      <c r="O264" s="92"/>
      <c r="P264" s="92"/>
      <c r="Q264" s="92"/>
      <c r="R264" s="92"/>
      <c r="S264" s="92"/>
      <c r="T264" s="92"/>
      <c r="U264" s="93"/>
      <c r="V264" s="93"/>
      <c r="W264" s="93"/>
      <c r="X264" s="93"/>
      <c r="Y264" s="93"/>
      <c r="Z264" s="93"/>
    </row>
    <row r="265" spans="3:26" x14ac:dyDescent="0.25">
      <c r="C265" s="84"/>
      <c r="D265" s="102"/>
      <c r="E265" s="92"/>
      <c r="F265" s="92"/>
      <c r="G265" s="92"/>
      <c r="H265" s="92"/>
      <c r="I265" s="92"/>
      <c r="K265" s="84"/>
      <c r="L265" s="84"/>
      <c r="M265" s="84"/>
      <c r="N265" s="102"/>
      <c r="O265" s="92"/>
      <c r="P265" s="92"/>
      <c r="Q265" s="92"/>
      <c r="R265" s="92"/>
      <c r="S265" s="92"/>
      <c r="T265" s="92"/>
      <c r="U265" s="93"/>
      <c r="V265" s="93"/>
      <c r="W265" s="93"/>
      <c r="X265" s="93"/>
      <c r="Y265" s="93"/>
      <c r="Z265" s="93"/>
    </row>
    <row r="266" spans="3:26" x14ac:dyDescent="0.25">
      <c r="C266" s="84"/>
      <c r="D266" s="102"/>
      <c r="E266" s="92"/>
      <c r="F266" s="92"/>
      <c r="G266" s="92"/>
      <c r="H266" s="92"/>
      <c r="I266" s="92"/>
      <c r="K266" s="84"/>
      <c r="L266" s="84"/>
      <c r="M266" s="84"/>
      <c r="N266" s="102"/>
      <c r="O266" s="92"/>
      <c r="P266" s="92"/>
      <c r="Q266" s="92"/>
      <c r="R266" s="92"/>
      <c r="S266" s="92"/>
      <c r="T266" s="92"/>
      <c r="U266" s="93"/>
      <c r="V266" s="93"/>
      <c r="W266" s="93"/>
      <c r="X266" s="93"/>
      <c r="Y266" s="93"/>
      <c r="Z266" s="93"/>
    </row>
    <row r="267" spans="3:26" x14ac:dyDescent="0.25">
      <c r="C267" s="84"/>
      <c r="D267" s="102"/>
      <c r="E267" s="92"/>
      <c r="F267" s="92"/>
      <c r="G267" s="92"/>
      <c r="H267" s="92"/>
      <c r="I267" s="92"/>
      <c r="K267" s="84"/>
      <c r="L267" s="84"/>
      <c r="M267" s="84"/>
      <c r="N267" s="102"/>
      <c r="O267" s="92"/>
      <c r="P267" s="92"/>
      <c r="Q267" s="92"/>
      <c r="R267" s="92"/>
      <c r="S267" s="92"/>
      <c r="T267" s="92"/>
      <c r="U267" s="93"/>
      <c r="V267" s="93"/>
      <c r="W267" s="93"/>
      <c r="X267" s="93"/>
      <c r="Y267" s="93"/>
      <c r="Z267" s="93"/>
    </row>
    <row r="268" spans="3:26" x14ac:dyDescent="0.25">
      <c r="C268" s="84"/>
      <c r="D268" s="102"/>
      <c r="E268" s="92"/>
      <c r="F268" s="92"/>
      <c r="G268" s="92"/>
      <c r="H268" s="92"/>
      <c r="I268" s="92"/>
      <c r="K268" s="84"/>
      <c r="L268" s="84"/>
      <c r="M268" s="84"/>
      <c r="N268" s="102"/>
      <c r="O268" s="92"/>
      <c r="P268" s="92"/>
      <c r="Q268" s="92"/>
      <c r="R268" s="92"/>
      <c r="S268" s="92"/>
      <c r="T268" s="92"/>
      <c r="U268" s="93"/>
      <c r="V268" s="93"/>
      <c r="W268" s="93"/>
      <c r="X268" s="93"/>
      <c r="Y268" s="93"/>
      <c r="Z268" s="93"/>
    </row>
    <row r="269" spans="3:26" x14ac:dyDescent="0.25">
      <c r="C269" s="84"/>
      <c r="D269" s="102"/>
      <c r="E269" s="92"/>
      <c r="F269" s="92"/>
      <c r="G269" s="92"/>
      <c r="H269" s="92"/>
      <c r="I269" s="92"/>
      <c r="K269" s="84"/>
      <c r="L269" s="84"/>
      <c r="M269" s="84"/>
      <c r="N269" s="102"/>
      <c r="O269" s="92"/>
      <c r="P269" s="92"/>
      <c r="Q269" s="92"/>
      <c r="R269" s="92"/>
      <c r="S269" s="92"/>
      <c r="T269" s="92"/>
      <c r="U269" s="93"/>
      <c r="V269" s="93"/>
      <c r="W269" s="93"/>
      <c r="X269" s="93"/>
      <c r="Y269" s="93"/>
      <c r="Z269" s="93"/>
    </row>
    <row r="270" spans="3:26" x14ac:dyDescent="0.25">
      <c r="C270" s="84"/>
      <c r="D270" s="102"/>
      <c r="E270" s="92"/>
      <c r="F270" s="92"/>
      <c r="G270" s="92"/>
      <c r="H270" s="92"/>
      <c r="I270" s="92"/>
      <c r="K270" s="84"/>
      <c r="L270" s="84"/>
      <c r="M270" s="84"/>
      <c r="N270" s="102"/>
      <c r="O270" s="92"/>
      <c r="P270" s="92"/>
      <c r="Q270" s="92"/>
      <c r="R270" s="92"/>
      <c r="S270" s="92"/>
      <c r="T270" s="92"/>
      <c r="U270" s="93"/>
      <c r="V270" s="93"/>
      <c r="W270" s="93"/>
      <c r="X270" s="93"/>
      <c r="Y270" s="93"/>
      <c r="Z270" s="93"/>
    </row>
    <row r="271" spans="3:26" x14ac:dyDescent="0.25">
      <c r="C271" s="84"/>
      <c r="D271" s="102"/>
      <c r="E271" s="92"/>
      <c r="F271" s="92"/>
      <c r="G271" s="92"/>
      <c r="H271" s="92"/>
      <c r="I271" s="92"/>
      <c r="K271" s="84"/>
      <c r="L271" s="84"/>
      <c r="M271" s="84"/>
      <c r="N271" s="102"/>
      <c r="O271" s="92"/>
      <c r="P271" s="92"/>
      <c r="Q271" s="92"/>
      <c r="R271" s="92"/>
      <c r="S271" s="92"/>
      <c r="T271" s="92"/>
      <c r="U271" s="93"/>
      <c r="V271" s="93"/>
      <c r="W271" s="93"/>
      <c r="X271" s="93"/>
      <c r="Y271" s="93"/>
      <c r="Z271" s="93"/>
    </row>
    <row r="272" spans="3:26" x14ac:dyDescent="0.25">
      <c r="C272" s="84"/>
      <c r="D272" s="102"/>
      <c r="E272" s="92"/>
      <c r="F272" s="92"/>
      <c r="G272" s="92"/>
      <c r="H272" s="92"/>
      <c r="I272" s="92"/>
      <c r="K272" s="84"/>
      <c r="L272" s="84"/>
      <c r="M272" s="84"/>
      <c r="N272" s="102"/>
      <c r="O272" s="92"/>
      <c r="P272" s="92"/>
      <c r="Q272" s="92"/>
      <c r="R272" s="92"/>
      <c r="S272" s="92"/>
      <c r="T272" s="92"/>
      <c r="U272" s="93"/>
      <c r="V272" s="93"/>
      <c r="W272" s="93"/>
      <c r="X272" s="93"/>
      <c r="Y272" s="93"/>
      <c r="Z272" s="93"/>
    </row>
    <row r="273" spans="3:26" x14ac:dyDescent="0.25">
      <c r="C273" s="84"/>
      <c r="D273" s="102"/>
      <c r="E273" s="92"/>
      <c r="F273" s="92"/>
      <c r="G273" s="92"/>
      <c r="H273" s="92"/>
      <c r="I273" s="92"/>
      <c r="K273" s="84"/>
      <c r="L273" s="84"/>
      <c r="M273" s="84"/>
      <c r="N273" s="102"/>
      <c r="O273" s="92"/>
      <c r="P273" s="92"/>
      <c r="Q273" s="92"/>
      <c r="R273" s="92"/>
      <c r="S273" s="92"/>
      <c r="T273" s="92"/>
      <c r="U273" s="93"/>
      <c r="V273" s="93"/>
      <c r="W273" s="93"/>
      <c r="X273" s="93"/>
      <c r="Y273" s="93"/>
      <c r="Z273" s="93"/>
    </row>
    <row r="274" spans="3:26" x14ac:dyDescent="0.25">
      <c r="C274" s="84"/>
      <c r="D274" s="102"/>
      <c r="E274" s="92"/>
      <c r="F274" s="92"/>
      <c r="G274" s="92"/>
      <c r="H274" s="92"/>
      <c r="I274" s="92"/>
      <c r="K274" s="84"/>
      <c r="L274" s="84"/>
      <c r="M274" s="84"/>
      <c r="N274" s="102"/>
      <c r="O274" s="92"/>
      <c r="P274" s="92"/>
      <c r="Q274" s="92"/>
      <c r="R274" s="92"/>
      <c r="S274" s="92"/>
      <c r="T274" s="92"/>
      <c r="U274" s="93"/>
      <c r="V274" s="93"/>
      <c r="W274" s="93"/>
      <c r="X274" s="93"/>
      <c r="Y274" s="93"/>
      <c r="Z274" s="93"/>
    </row>
    <row r="275" spans="3:26" x14ac:dyDescent="0.25">
      <c r="C275" s="84"/>
      <c r="D275" s="102"/>
      <c r="E275" s="92"/>
      <c r="F275" s="92"/>
      <c r="G275" s="92"/>
      <c r="H275" s="92"/>
      <c r="I275" s="92"/>
      <c r="K275" s="84"/>
      <c r="L275" s="84"/>
      <c r="M275" s="84"/>
      <c r="N275" s="102"/>
      <c r="O275" s="92"/>
      <c r="P275" s="92"/>
      <c r="Q275" s="92"/>
      <c r="R275" s="92"/>
      <c r="S275" s="92"/>
      <c r="T275" s="92"/>
      <c r="U275" s="93"/>
      <c r="V275" s="93"/>
      <c r="W275" s="93"/>
      <c r="X275" s="93"/>
      <c r="Y275" s="93"/>
      <c r="Z275" s="93"/>
    </row>
    <row r="276" spans="3:26" x14ac:dyDescent="0.25">
      <c r="C276" s="84"/>
      <c r="D276" s="102"/>
      <c r="E276" s="92"/>
      <c r="F276" s="92"/>
      <c r="G276" s="92"/>
      <c r="H276" s="92"/>
      <c r="I276" s="92"/>
      <c r="K276" s="84"/>
      <c r="L276" s="84"/>
      <c r="M276" s="84"/>
      <c r="N276" s="102"/>
      <c r="O276" s="92"/>
      <c r="P276" s="92"/>
      <c r="Q276" s="92"/>
      <c r="R276" s="92"/>
      <c r="S276" s="92"/>
      <c r="T276" s="92"/>
      <c r="U276" s="93"/>
      <c r="V276" s="93"/>
      <c r="W276" s="93"/>
      <c r="X276" s="93"/>
      <c r="Y276" s="93"/>
      <c r="Z276" s="93"/>
    </row>
    <row r="277" spans="3:26" x14ac:dyDescent="0.25">
      <c r="C277" s="84"/>
      <c r="D277" s="102"/>
      <c r="E277" s="92"/>
      <c r="F277" s="92"/>
      <c r="G277" s="92"/>
      <c r="H277" s="92"/>
      <c r="I277" s="92"/>
      <c r="K277" s="84"/>
      <c r="L277" s="84"/>
      <c r="M277" s="84"/>
      <c r="N277" s="102"/>
      <c r="O277" s="92"/>
      <c r="P277" s="92"/>
      <c r="Q277" s="92"/>
      <c r="R277" s="92"/>
      <c r="S277" s="92"/>
      <c r="T277" s="92"/>
      <c r="U277" s="93"/>
      <c r="V277" s="93"/>
      <c r="W277" s="93"/>
      <c r="X277" s="93"/>
      <c r="Y277" s="93"/>
      <c r="Z277" s="93"/>
    </row>
    <row r="278" spans="3:26" x14ac:dyDescent="0.25">
      <c r="C278" s="84"/>
      <c r="D278" s="102"/>
      <c r="E278" s="92"/>
      <c r="F278" s="92"/>
      <c r="G278" s="92"/>
      <c r="H278" s="92"/>
      <c r="I278" s="92"/>
      <c r="K278" s="84"/>
      <c r="L278" s="84"/>
      <c r="M278" s="84"/>
      <c r="N278" s="102"/>
      <c r="O278" s="92"/>
      <c r="P278" s="92"/>
      <c r="Q278" s="92"/>
      <c r="R278" s="92"/>
      <c r="S278" s="92"/>
      <c r="T278" s="92"/>
      <c r="U278" s="93"/>
      <c r="V278" s="93"/>
      <c r="W278" s="93"/>
      <c r="X278" s="93"/>
      <c r="Y278" s="93"/>
      <c r="Z278" s="93"/>
    </row>
    <row r="279" spans="3:26" x14ac:dyDescent="0.25">
      <c r="C279" s="84"/>
      <c r="D279" s="102"/>
      <c r="E279" s="92"/>
      <c r="F279" s="92"/>
      <c r="G279" s="92"/>
      <c r="H279" s="92"/>
      <c r="I279" s="92"/>
      <c r="K279" s="84"/>
      <c r="L279" s="84"/>
      <c r="M279" s="84"/>
      <c r="N279" s="102"/>
      <c r="O279" s="92"/>
      <c r="P279" s="92"/>
      <c r="Q279" s="92"/>
      <c r="R279" s="92"/>
      <c r="S279" s="92"/>
      <c r="T279" s="92"/>
      <c r="U279" s="93"/>
      <c r="V279" s="93"/>
      <c r="W279" s="93"/>
      <c r="X279" s="93"/>
      <c r="Y279" s="93"/>
      <c r="Z279" s="93"/>
    </row>
    <row r="280" spans="3:26" x14ac:dyDescent="0.25">
      <c r="C280" s="84"/>
      <c r="D280" s="102"/>
      <c r="E280" s="92"/>
      <c r="F280" s="92"/>
      <c r="G280" s="92"/>
      <c r="H280" s="92"/>
      <c r="I280" s="92"/>
      <c r="K280" s="84"/>
      <c r="L280" s="84"/>
      <c r="M280" s="84"/>
      <c r="N280" s="102"/>
      <c r="O280" s="92"/>
      <c r="P280" s="92"/>
      <c r="Q280" s="92"/>
      <c r="R280" s="92"/>
      <c r="S280" s="92"/>
      <c r="T280" s="92"/>
      <c r="U280" s="93"/>
      <c r="V280" s="93"/>
      <c r="W280" s="93"/>
      <c r="X280" s="93"/>
      <c r="Y280" s="93"/>
      <c r="Z280" s="93"/>
    </row>
    <row r="281" spans="3:26" x14ac:dyDescent="0.25">
      <c r="C281" s="84"/>
      <c r="D281" s="102"/>
      <c r="E281" s="92"/>
      <c r="F281" s="92"/>
      <c r="G281" s="92"/>
      <c r="H281" s="92"/>
      <c r="I281" s="92"/>
      <c r="K281" s="84"/>
      <c r="L281" s="84"/>
      <c r="M281" s="84"/>
      <c r="N281" s="102"/>
      <c r="O281" s="92"/>
      <c r="P281" s="92"/>
      <c r="Q281" s="92"/>
      <c r="R281" s="92"/>
      <c r="S281" s="92"/>
      <c r="T281" s="92"/>
      <c r="U281" s="93"/>
      <c r="V281" s="93"/>
      <c r="W281" s="93"/>
      <c r="X281" s="93"/>
      <c r="Y281" s="93"/>
      <c r="Z281" s="93"/>
    </row>
    <row r="282" spans="3:26" x14ac:dyDescent="0.25">
      <c r="C282" s="84"/>
      <c r="D282" s="102"/>
      <c r="E282" s="92"/>
      <c r="F282" s="92"/>
      <c r="G282" s="92"/>
      <c r="H282" s="92"/>
      <c r="I282" s="92"/>
      <c r="K282" s="84"/>
      <c r="L282" s="84"/>
      <c r="M282" s="84"/>
      <c r="N282" s="102"/>
      <c r="O282" s="92"/>
      <c r="P282" s="92"/>
      <c r="Q282" s="92"/>
      <c r="R282" s="92"/>
      <c r="S282" s="92"/>
      <c r="T282" s="92"/>
      <c r="U282" s="93"/>
      <c r="V282" s="93"/>
      <c r="W282" s="93"/>
      <c r="X282" s="93"/>
      <c r="Y282" s="93"/>
      <c r="Z282" s="93"/>
    </row>
    <row r="283" spans="3:26" x14ac:dyDescent="0.25">
      <c r="C283" s="84"/>
      <c r="D283" s="102"/>
      <c r="E283" s="92"/>
      <c r="F283" s="92"/>
      <c r="G283" s="92"/>
      <c r="H283" s="92"/>
      <c r="I283" s="92"/>
      <c r="K283" s="84"/>
      <c r="L283" s="84"/>
      <c r="M283" s="84"/>
      <c r="N283" s="102"/>
      <c r="O283" s="92"/>
      <c r="P283" s="92"/>
      <c r="Q283" s="92"/>
      <c r="R283" s="92"/>
      <c r="S283" s="92"/>
      <c r="T283" s="92"/>
      <c r="U283" s="93"/>
      <c r="V283" s="93"/>
      <c r="W283" s="93"/>
      <c r="X283" s="93"/>
      <c r="Y283" s="93"/>
      <c r="Z283" s="93"/>
    </row>
    <row r="284" spans="3:26" x14ac:dyDescent="0.25">
      <c r="C284" s="84"/>
      <c r="D284" s="102"/>
      <c r="E284" s="92"/>
      <c r="F284" s="92"/>
      <c r="G284" s="92"/>
      <c r="H284" s="92"/>
      <c r="I284" s="92"/>
      <c r="K284" s="84"/>
      <c r="L284" s="84"/>
      <c r="M284" s="84"/>
      <c r="N284" s="102"/>
      <c r="O284" s="92"/>
      <c r="P284" s="92"/>
      <c r="Q284" s="92"/>
      <c r="R284" s="92"/>
      <c r="S284" s="92"/>
      <c r="T284" s="92"/>
      <c r="U284" s="93"/>
      <c r="V284" s="93"/>
      <c r="W284" s="93"/>
      <c r="X284" s="93"/>
      <c r="Y284" s="93"/>
      <c r="Z284" s="93"/>
    </row>
    <row r="285" spans="3:26" x14ac:dyDescent="0.25">
      <c r="C285" s="84"/>
      <c r="D285" s="102"/>
      <c r="E285" s="92"/>
      <c r="F285" s="92"/>
      <c r="G285" s="92"/>
      <c r="H285" s="92"/>
      <c r="I285" s="92"/>
      <c r="K285" s="84"/>
      <c r="L285" s="84"/>
      <c r="M285" s="84"/>
      <c r="N285" s="102"/>
      <c r="O285" s="92"/>
      <c r="P285" s="92"/>
      <c r="Q285" s="92"/>
      <c r="R285" s="92"/>
      <c r="S285" s="92"/>
      <c r="T285" s="92"/>
      <c r="U285" s="93"/>
      <c r="V285" s="93"/>
      <c r="W285" s="93"/>
      <c r="X285" s="93"/>
      <c r="Y285" s="93"/>
      <c r="Z285" s="93"/>
    </row>
    <row r="286" spans="3:26" x14ac:dyDescent="0.25">
      <c r="C286" s="84"/>
      <c r="D286" s="102"/>
      <c r="E286" s="92"/>
      <c r="F286" s="92"/>
      <c r="G286" s="92"/>
      <c r="H286" s="92"/>
      <c r="I286" s="92"/>
      <c r="K286" s="84"/>
      <c r="L286" s="84"/>
      <c r="M286" s="84"/>
      <c r="N286" s="102"/>
      <c r="O286" s="92"/>
      <c r="P286" s="92"/>
      <c r="Q286" s="92"/>
      <c r="R286" s="92"/>
      <c r="S286" s="92"/>
      <c r="T286" s="92"/>
      <c r="U286" s="93"/>
      <c r="V286" s="93"/>
      <c r="W286" s="93"/>
      <c r="X286" s="93"/>
      <c r="Y286" s="93"/>
      <c r="Z286" s="93"/>
    </row>
    <row r="287" spans="3:26" x14ac:dyDescent="0.25">
      <c r="C287" s="84"/>
      <c r="D287" s="102"/>
      <c r="E287" s="92"/>
      <c r="F287" s="92"/>
      <c r="G287" s="92"/>
      <c r="H287" s="92"/>
      <c r="I287" s="92"/>
      <c r="K287" s="84"/>
      <c r="L287" s="84"/>
      <c r="M287" s="84"/>
      <c r="N287" s="102"/>
      <c r="O287" s="92"/>
      <c r="P287" s="92"/>
      <c r="Q287" s="92"/>
      <c r="R287" s="92"/>
      <c r="S287" s="92"/>
      <c r="T287" s="92"/>
      <c r="U287" s="93"/>
      <c r="V287" s="93"/>
      <c r="W287" s="93"/>
      <c r="X287" s="93"/>
      <c r="Y287" s="93"/>
      <c r="Z287" s="93"/>
    </row>
    <row r="288" spans="3:26" x14ac:dyDescent="0.25">
      <c r="C288" s="84"/>
      <c r="D288" s="102"/>
      <c r="E288" s="92"/>
      <c r="F288" s="92"/>
      <c r="G288" s="92"/>
      <c r="H288" s="92"/>
      <c r="I288" s="92"/>
      <c r="K288" s="84"/>
      <c r="L288" s="84"/>
      <c r="M288" s="84"/>
      <c r="N288" s="102"/>
      <c r="O288" s="92"/>
      <c r="P288" s="92"/>
      <c r="Q288" s="92"/>
      <c r="R288" s="92"/>
      <c r="S288" s="92"/>
      <c r="T288" s="92"/>
      <c r="U288" s="93"/>
      <c r="V288" s="93"/>
      <c r="W288" s="93"/>
      <c r="X288" s="93"/>
      <c r="Y288" s="93"/>
      <c r="Z288" s="93"/>
    </row>
    <row r="289" spans="3:26" x14ac:dyDescent="0.25">
      <c r="C289" s="84"/>
      <c r="D289" s="102"/>
      <c r="E289" s="92"/>
      <c r="F289" s="92"/>
      <c r="G289" s="92"/>
      <c r="H289" s="92"/>
      <c r="I289" s="92"/>
      <c r="K289" s="84"/>
      <c r="L289" s="84"/>
      <c r="M289" s="84"/>
      <c r="N289" s="102"/>
      <c r="O289" s="92"/>
      <c r="P289" s="92"/>
      <c r="Q289" s="92"/>
      <c r="R289" s="92"/>
      <c r="S289" s="92"/>
      <c r="T289" s="92"/>
      <c r="U289" s="93"/>
      <c r="V289" s="93"/>
      <c r="W289" s="93"/>
      <c r="X289" s="93"/>
      <c r="Y289" s="93"/>
      <c r="Z289" s="93"/>
    </row>
    <row r="290" spans="3:26" x14ac:dyDescent="0.25">
      <c r="C290" s="84"/>
      <c r="D290" s="102"/>
      <c r="E290" s="92"/>
      <c r="F290" s="92"/>
      <c r="G290" s="92"/>
      <c r="H290" s="92"/>
      <c r="I290" s="92"/>
      <c r="K290" s="84"/>
      <c r="L290" s="84"/>
      <c r="M290" s="84"/>
      <c r="N290" s="102"/>
      <c r="O290" s="92"/>
      <c r="P290" s="92"/>
      <c r="Q290" s="92"/>
      <c r="R290" s="92"/>
      <c r="S290" s="92"/>
      <c r="T290" s="92"/>
      <c r="U290" s="93"/>
      <c r="V290" s="93"/>
      <c r="W290" s="93"/>
      <c r="X290" s="93"/>
      <c r="Y290" s="93"/>
      <c r="Z290" s="93"/>
    </row>
    <row r="291" spans="3:26" x14ac:dyDescent="0.25">
      <c r="C291" s="84"/>
      <c r="D291" s="102"/>
      <c r="E291" s="92"/>
      <c r="F291" s="92"/>
      <c r="G291" s="92"/>
      <c r="H291" s="92"/>
      <c r="I291" s="92"/>
      <c r="K291" s="84"/>
      <c r="L291" s="84"/>
      <c r="M291" s="84"/>
      <c r="N291" s="102"/>
      <c r="O291" s="92"/>
      <c r="P291" s="92"/>
      <c r="Q291" s="92"/>
      <c r="R291" s="92"/>
      <c r="S291" s="92"/>
      <c r="T291" s="92"/>
      <c r="U291" s="93"/>
      <c r="V291" s="93"/>
      <c r="W291" s="93"/>
      <c r="X291" s="93"/>
      <c r="Y291" s="93"/>
      <c r="Z291" s="93"/>
    </row>
    <row r="292" spans="3:26" x14ac:dyDescent="0.25">
      <c r="C292" s="84"/>
      <c r="D292" s="102"/>
      <c r="E292" s="92"/>
      <c r="F292" s="92"/>
      <c r="G292" s="92"/>
      <c r="H292" s="92"/>
      <c r="I292" s="92"/>
      <c r="K292" s="84"/>
      <c r="L292" s="84"/>
      <c r="M292" s="84"/>
      <c r="N292" s="102"/>
      <c r="O292" s="92"/>
      <c r="P292" s="92"/>
      <c r="Q292" s="92"/>
      <c r="R292" s="92"/>
      <c r="S292" s="92"/>
      <c r="T292" s="92"/>
      <c r="U292" s="93"/>
      <c r="V292" s="93"/>
      <c r="W292" s="93"/>
      <c r="X292" s="93"/>
      <c r="Y292" s="93"/>
      <c r="Z292" s="93"/>
    </row>
    <row r="293" spans="3:26" x14ac:dyDescent="0.25">
      <c r="C293" s="84"/>
      <c r="D293" s="102"/>
      <c r="E293" s="92"/>
      <c r="F293" s="92"/>
      <c r="G293" s="92"/>
      <c r="H293" s="92"/>
      <c r="I293" s="92"/>
      <c r="K293" s="84"/>
      <c r="L293" s="84"/>
      <c r="M293" s="84"/>
      <c r="N293" s="102"/>
      <c r="O293" s="92"/>
      <c r="P293" s="92"/>
      <c r="Q293" s="92"/>
      <c r="R293" s="92"/>
      <c r="S293" s="92"/>
      <c r="T293" s="92"/>
      <c r="U293" s="93"/>
      <c r="V293" s="93"/>
      <c r="W293" s="93"/>
      <c r="X293" s="93"/>
      <c r="Y293" s="93"/>
      <c r="Z293" s="93"/>
    </row>
    <row r="294" spans="3:26" x14ac:dyDescent="0.25">
      <c r="C294" s="84"/>
      <c r="D294" s="102"/>
      <c r="E294" s="92"/>
      <c r="F294" s="92"/>
      <c r="G294" s="92"/>
      <c r="H294" s="92"/>
      <c r="I294" s="92"/>
      <c r="K294" s="84"/>
      <c r="L294" s="84"/>
      <c r="M294" s="84"/>
      <c r="N294" s="102"/>
      <c r="O294" s="92"/>
      <c r="P294" s="92"/>
      <c r="Q294" s="92"/>
      <c r="R294" s="92"/>
      <c r="S294" s="92"/>
      <c r="T294" s="92"/>
      <c r="U294" s="93"/>
      <c r="V294" s="93"/>
      <c r="W294" s="93"/>
      <c r="X294" s="93"/>
      <c r="Y294" s="93"/>
      <c r="Z294" s="93"/>
    </row>
    <row r="295" spans="3:26" x14ac:dyDescent="0.25">
      <c r="C295" s="84"/>
      <c r="D295" s="102"/>
      <c r="E295" s="92"/>
      <c r="F295" s="92"/>
      <c r="G295" s="92"/>
      <c r="H295" s="92"/>
      <c r="I295" s="92"/>
      <c r="K295" s="84"/>
      <c r="L295" s="84"/>
      <c r="M295" s="84"/>
      <c r="N295" s="102"/>
      <c r="O295" s="92"/>
      <c r="P295" s="92"/>
      <c r="Q295" s="92"/>
      <c r="R295" s="92"/>
      <c r="S295" s="92"/>
      <c r="T295" s="92"/>
      <c r="U295" s="93"/>
      <c r="V295" s="93"/>
      <c r="W295" s="93"/>
      <c r="X295" s="93"/>
      <c r="Y295" s="93"/>
      <c r="Z295" s="93"/>
    </row>
  </sheetData>
  <sheetProtection sheet="1" objects="1" scenarios="1"/>
  <customSheetViews>
    <customSheetView guid="{6A308C2C-EA08-4C75-989B-99EF4602104B}" showPageBreaks="1" printArea="1" hiddenColumns="1" view="pageBreakPreview">
      <selection sqref="A1:IV65536"/>
      <pageMargins left="0" right="0" top="0.31496062992125984" bottom="0.19685039370078741" header="0.31496062992125984" footer="0.27559055118110237"/>
      <pageSetup paperSize="13" scale="98" orientation="portrait" r:id="rId1"/>
      <headerFooter alignWithMargins="0"/>
    </customSheetView>
  </customSheetViews>
  <mergeCells count="898">
    <mergeCell ref="S225:S226"/>
    <mergeCell ref="E226:H226"/>
    <mergeCell ref="O226:R226"/>
    <mergeCell ref="C227:C228"/>
    <mergeCell ref="E227:H227"/>
    <mergeCell ref="I227:I228"/>
    <mergeCell ref="M227:M228"/>
    <mergeCell ref="O227:R227"/>
    <mergeCell ref="S227:S228"/>
    <mergeCell ref="E228:H228"/>
    <mergeCell ref="O228:R228"/>
    <mergeCell ref="C225:C226"/>
    <mergeCell ref="E225:H225"/>
    <mergeCell ref="I225:I226"/>
    <mergeCell ref="M225:M226"/>
    <mergeCell ref="O225:R225"/>
    <mergeCell ref="S221:S222"/>
    <mergeCell ref="O222:R222"/>
    <mergeCell ref="C223:C224"/>
    <mergeCell ref="E223:H223"/>
    <mergeCell ref="I223:I224"/>
    <mergeCell ref="M223:M224"/>
    <mergeCell ref="O223:R223"/>
    <mergeCell ref="S223:S224"/>
    <mergeCell ref="E224:H224"/>
    <mergeCell ref="C221:C222"/>
    <mergeCell ref="E221:H221"/>
    <mergeCell ref="I221:I222"/>
    <mergeCell ref="M221:M222"/>
    <mergeCell ref="O221:R221"/>
    <mergeCell ref="O224:R224"/>
    <mergeCell ref="E222:H222"/>
    <mergeCell ref="S217:S218"/>
    <mergeCell ref="O218:R218"/>
    <mergeCell ref="C219:C220"/>
    <mergeCell ref="E219:H219"/>
    <mergeCell ref="I219:I220"/>
    <mergeCell ref="M219:M220"/>
    <mergeCell ref="O219:R219"/>
    <mergeCell ref="S219:S220"/>
    <mergeCell ref="C217:C218"/>
    <mergeCell ref="E217:H217"/>
    <mergeCell ref="I217:I218"/>
    <mergeCell ref="M217:M218"/>
    <mergeCell ref="O217:R217"/>
    <mergeCell ref="O220:R220"/>
    <mergeCell ref="E218:H218"/>
    <mergeCell ref="E220:H220"/>
    <mergeCell ref="S213:S214"/>
    <mergeCell ref="E214:H214"/>
    <mergeCell ref="O214:R214"/>
    <mergeCell ref="C215:C216"/>
    <mergeCell ref="E215:H215"/>
    <mergeCell ref="I215:I216"/>
    <mergeCell ref="M215:M216"/>
    <mergeCell ref="O215:R215"/>
    <mergeCell ref="S215:S216"/>
    <mergeCell ref="C213:C214"/>
    <mergeCell ref="E213:H213"/>
    <mergeCell ref="I213:I214"/>
    <mergeCell ref="M213:M214"/>
    <mergeCell ref="O213:R213"/>
    <mergeCell ref="O216:R216"/>
    <mergeCell ref="E216:H216"/>
    <mergeCell ref="S209:S210"/>
    <mergeCell ref="E210:H210"/>
    <mergeCell ref="O210:R210"/>
    <mergeCell ref="C211:C212"/>
    <mergeCell ref="E211:H211"/>
    <mergeCell ref="I211:I212"/>
    <mergeCell ref="M211:M212"/>
    <mergeCell ref="O211:R211"/>
    <mergeCell ref="S211:S212"/>
    <mergeCell ref="E212:H212"/>
    <mergeCell ref="C209:C210"/>
    <mergeCell ref="E209:H209"/>
    <mergeCell ref="I209:I210"/>
    <mergeCell ref="M209:M210"/>
    <mergeCell ref="O209:R209"/>
    <mergeCell ref="O212:R212"/>
    <mergeCell ref="S205:S206"/>
    <mergeCell ref="O206:R206"/>
    <mergeCell ref="C207:C208"/>
    <mergeCell ref="E207:H207"/>
    <mergeCell ref="I207:I208"/>
    <mergeCell ref="M207:M208"/>
    <mergeCell ref="O207:R207"/>
    <mergeCell ref="S207:S208"/>
    <mergeCell ref="E208:H208"/>
    <mergeCell ref="C205:C206"/>
    <mergeCell ref="E205:H205"/>
    <mergeCell ref="I205:I206"/>
    <mergeCell ref="M205:M206"/>
    <mergeCell ref="O205:R205"/>
    <mergeCell ref="O208:R208"/>
    <mergeCell ref="E206:H206"/>
    <mergeCell ref="S201:S202"/>
    <mergeCell ref="O202:R202"/>
    <mergeCell ref="C203:C204"/>
    <mergeCell ref="E203:H203"/>
    <mergeCell ref="I203:I204"/>
    <mergeCell ref="M203:M204"/>
    <mergeCell ref="O203:R203"/>
    <mergeCell ref="S203:S204"/>
    <mergeCell ref="C201:C202"/>
    <mergeCell ref="E201:H201"/>
    <mergeCell ref="I201:I202"/>
    <mergeCell ref="M201:M202"/>
    <mergeCell ref="O201:R201"/>
    <mergeCell ref="O204:R204"/>
    <mergeCell ref="E202:H202"/>
    <mergeCell ref="E204:H204"/>
    <mergeCell ref="S197:S198"/>
    <mergeCell ref="O198:R198"/>
    <mergeCell ref="C199:C200"/>
    <mergeCell ref="E199:H199"/>
    <mergeCell ref="I199:I200"/>
    <mergeCell ref="M199:M200"/>
    <mergeCell ref="O199:R199"/>
    <mergeCell ref="S199:S200"/>
    <mergeCell ref="C197:C198"/>
    <mergeCell ref="E197:H197"/>
    <mergeCell ref="I197:I198"/>
    <mergeCell ref="M197:M198"/>
    <mergeCell ref="O197:R197"/>
    <mergeCell ref="O200:R200"/>
    <mergeCell ref="E198:H198"/>
    <mergeCell ref="E200:H200"/>
    <mergeCell ref="S193:S194"/>
    <mergeCell ref="O194:R194"/>
    <mergeCell ref="C195:C196"/>
    <mergeCell ref="E195:H195"/>
    <mergeCell ref="I195:I196"/>
    <mergeCell ref="M195:M196"/>
    <mergeCell ref="O195:R195"/>
    <mergeCell ref="S195:S196"/>
    <mergeCell ref="C193:C194"/>
    <mergeCell ref="E193:H193"/>
    <mergeCell ref="I193:I194"/>
    <mergeCell ref="M193:M194"/>
    <mergeCell ref="O193:R193"/>
    <mergeCell ref="O196:R196"/>
    <mergeCell ref="E194:H194"/>
    <mergeCell ref="E196:H196"/>
    <mergeCell ref="S189:S190"/>
    <mergeCell ref="O190:R190"/>
    <mergeCell ref="C191:C192"/>
    <mergeCell ref="E191:H191"/>
    <mergeCell ref="I191:I192"/>
    <mergeCell ref="M191:M192"/>
    <mergeCell ref="O191:R191"/>
    <mergeCell ref="S191:S192"/>
    <mergeCell ref="C189:C190"/>
    <mergeCell ref="E189:H189"/>
    <mergeCell ref="I189:I190"/>
    <mergeCell ref="M189:M190"/>
    <mergeCell ref="O189:R189"/>
    <mergeCell ref="O192:R192"/>
    <mergeCell ref="E190:H190"/>
    <mergeCell ref="E192:H192"/>
    <mergeCell ref="S185:S186"/>
    <mergeCell ref="O186:R186"/>
    <mergeCell ref="C187:C188"/>
    <mergeCell ref="E187:H187"/>
    <mergeCell ref="I187:I188"/>
    <mergeCell ref="M187:M188"/>
    <mergeCell ref="O187:R187"/>
    <mergeCell ref="S187:S188"/>
    <mergeCell ref="C185:C186"/>
    <mergeCell ref="E185:H185"/>
    <mergeCell ref="I185:I186"/>
    <mergeCell ref="M185:M186"/>
    <mergeCell ref="O185:R185"/>
    <mergeCell ref="O188:R188"/>
    <mergeCell ref="E186:H186"/>
    <mergeCell ref="E188:H188"/>
    <mergeCell ref="S181:S182"/>
    <mergeCell ref="O182:R182"/>
    <mergeCell ref="C183:C184"/>
    <mergeCell ref="E183:H183"/>
    <mergeCell ref="I183:I184"/>
    <mergeCell ref="M183:M184"/>
    <mergeCell ref="O183:R183"/>
    <mergeCell ref="S183:S184"/>
    <mergeCell ref="C181:C182"/>
    <mergeCell ref="E181:H181"/>
    <mergeCell ref="I181:I182"/>
    <mergeCell ref="M181:M182"/>
    <mergeCell ref="O181:R181"/>
    <mergeCell ref="O184:R184"/>
    <mergeCell ref="E182:H182"/>
    <mergeCell ref="E184:H184"/>
    <mergeCell ref="S177:S178"/>
    <mergeCell ref="O178:R178"/>
    <mergeCell ref="C179:C180"/>
    <mergeCell ref="E179:H179"/>
    <mergeCell ref="I179:I180"/>
    <mergeCell ref="M179:M180"/>
    <mergeCell ref="O179:R179"/>
    <mergeCell ref="S179:S180"/>
    <mergeCell ref="C177:C178"/>
    <mergeCell ref="E177:H177"/>
    <mergeCell ref="I177:I178"/>
    <mergeCell ref="M177:M178"/>
    <mergeCell ref="O177:R177"/>
    <mergeCell ref="O180:R180"/>
    <mergeCell ref="E178:H178"/>
    <mergeCell ref="E180:H180"/>
    <mergeCell ref="S173:S174"/>
    <mergeCell ref="O174:R174"/>
    <mergeCell ref="C175:C176"/>
    <mergeCell ref="E175:H175"/>
    <mergeCell ref="I175:I176"/>
    <mergeCell ref="M175:M176"/>
    <mergeCell ref="O175:R175"/>
    <mergeCell ref="S175:S176"/>
    <mergeCell ref="C173:C174"/>
    <mergeCell ref="E173:H173"/>
    <mergeCell ref="I173:I174"/>
    <mergeCell ref="M173:M174"/>
    <mergeCell ref="O173:R173"/>
    <mergeCell ref="O176:R176"/>
    <mergeCell ref="E174:H174"/>
    <mergeCell ref="E176:H176"/>
    <mergeCell ref="S169:S170"/>
    <mergeCell ref="O170:R170"/>
    <mergeCell ref="C171:C172"/>
    <mergeCell ref="E171:H171"/>
    <mergeCell ref="I171:I172"/>
    <mergeCell ref="M171:M172"/>
    <mergeCell ref="O171:R171"/>
    <mergeCell ref="S171:S172"/>
    <mergeCell ref="C169:C170"/>
    <mergeCell ref="E169:H169"/>
    <mergeCell ref="I169:I170"/>
    <mergeCell ref="M169:M170"/>
    <mergeCell ref="O169:R169"/>
    <mergeCell ref="O172:R172"/>
    <mergeCell ref="E170:H170"/>
    <mergeCell ref="E172:H172"/>
    <mergeCell ref="S165:S166"/>
    <mergeCell ref="O166:R166"/>
    <mergeCell ref="C167:C168"/>
    <mergeCell ref="E167:H167"/>
    <mergeCell ref="I167:I168"/>
    <mergeCell ref="M167:M168"/>
    <mergeCell ref="O167:R167"/>
    <mergeCell ref="S167:S168"/>
    <mergeCell ref="C165:C166"/>
    <mergeCell ref="E165:H165"/>
    <mergeCell ref="I165:I166"/>
    <mergeCell ref="M165:M166"/>
    <mergeCell ref="O165:R165"/>
    <mergeCell ref="O168:R168"/>
    <mergeCell ref="E166:H166"/>
    <mergeCell ref="E168:H168"/>
    <mergeCell ref="S161:S162"/>
    <mergeCell ref="O162:R162"/>
    <mergeCell ref="C163:C164"/>
    <mergeCell ref="E163:H163"/>
    <mergeCell ref="I163:I164"/>
    <mergeCell ref="M163:M164"/>
    <mergeCell ref="O163:R163"/>
    <mergeCell ref="S163:S164"/>
    <mergeCell ref="C161:C162"/>
    <mergeCell ref="E161:H161"/>
    <mergeCell ref="I161:I162"/>
    <mergeCell ref="M161:M162"/>
    <mergeCell ref="O161:R161"/>
    <mergeCell ref="O164:R164"/>
    <mergeCell ref="E162:H162"/>
    <mergeCell ref="E164:H164"/>
    <mergeCell ref="S157:S158"/>
    <mergeCell ref="O158:R158"/>
    <mergeCell ref="C159:C160"/>
    <mergeCell ref="E159:H159"/>
    <mergeCell ref="I159:I160"/>
    <mergeCell ref="M159:M160"/>
    <mergeCell ref="O159:R159"/>
    <mergeCell ref="S159:S160"/>
    <mergeCell ref="C157:C158"/>
    <mergeCell ref="E157:H157"/>
    <mergeCell ref="I157:I158"/>
    <mergeCell ref="M157:M158"/>
    <mergeCell ref="O157:R157"/>
    <mergeCell ref="O160:R160"/>
    <mergeCell ref="E158:H158"/>
    <mergeCell ref="E160:H160"/>
    <mergeCell ref="S153:S154"/>
    <mergeCell ref="O154:R154"/>
    <mergeCell ref="C155:C156"/>
    <mergeCell ref="E155:H155"/>
    <mergeCell ref="I155:I156"/>
    <mergeCell ref="M155:M156"/>
    <mergeCell ref="O155:R155"/>
    <mergeCell ref="S155:S156"/>
    <mergeCell ref="C153:C154"/>
    <mergeCell ref="E153:H153"/>
    <mergeCell ref="I153:I154"/>
    <mergeCell ref="M153:M154"/>
    <mergeCell ref="O153:R153"/>
    <mergeCell ref="O156:R156"/>
    <mergeCell ref="E154:H154"/>
    <mergeCell ref="E156:H156"/>
    <mergeCell ref="S149:S150"/>
    <mergeCell ref="O150:R150"/>
    <mergeCell ref="C151:C152"/>
    <mergeCell ref="E151:H151"/>
    <mergeCell ref="I151:I152"/>
    <mergeCell ref="M151:M152"/>
    <mergeCell ref="O151:R151"/>
    <mergeCell ref="S151:S152"/>
    <mergeCell ref="C149:C150"/>
    <mergeCell ref="E149:H149"/>
    <mergeCell ref="I149:I150"/>
    <mergeCell ref="M149:M150"/>
    <mergeCell ref="O149:R149"/>
    <mergeCell ref="O152:R152"/>
    <mergeCell ref="E150:H150"/>
    <mergeCell ref="E152:H152"/>
    <mergeCell ref="S145:S146"/>
    <mergeCell ref="O146:R146"/>
    <mergeCell ref="C147:C148"/>
    <mergeCell ref="E147:H147"/>
    <mergeCell ref="I147:I148"/>
    <mergeCell ref="M147:M148"/>
    <mergeCell ref="O147:R147"/>
    <mergeCell ref="S147:S148"/>
    <mergeCell ref="C145:C146"/>
    <mergeCell ref="E145:H145"/>
    <mergeCell ref="I145:I146"/>
    <mergeCell ref="M145:M146"/>
    <mergeCell ref="O145:R145"/>
    <mergeCell ref="O148:R148"/>
    <mergeCell ref="E146:H146"/>
    <mergeCell ref="E148:H148"/>
    <mergeCell ref="S141:S142"/>
    <mergeCell ref="O142:R142"/>
    <mergeCell ref="C143:C144"/>
    <mergeCell ref="E143:H143"/>
    <mergeCell ref="I143:I144"/>
    <mergeCell ref="M143:M144"/>
    <mergeCell ref="O143:R143"/>
    <mergeCell ref="S143:S144"/>
    <mergeCell ref="C141:C142"/>
    <mergeCell ref="E141:H141"/>
    <mergeCell ref="I141:I142"/>
    <mergeCell ref="M141:M142"/>
    <mergeCell ref="O141:R141"/>
    <mergeCell ref="O144:R144"/>
    <mergeCell ref="E142:H142"/>
    <mergeCell ref="E144:H144"/>
    <mergeCell ref="S137:S138"/>
    <mergeCell ref="O138:R138"/>
    <mergeCell ref="C139:C140"/>
    <mergeCell ref="E139:H139"/>
    <mergeCell ref="I139:I140"/>
    <mergeCell ref="M139:M140"/>
    <mergeCell ref="O139:R139"/>
    <mergeCell ref="S139:S140"/>
    <mergeCell ref="C137:C138"/>
    <mergeCell ref="E137:H137"/>
    <mergeCell ref="I137:I138"/>
    <mergeCell ref="M137:M138"/>
    <mergeCell ref="O137:R137"/>
    <mergeCell ref="O140:R140"/>
    <mergeCell ref="E138:H138"/>
    <mergeCell ref="E140:H140"/>
    <mergeCell ref="S133:S134"/>
    <mergeCell ref="O134:R134"/>
    <mergeCell ref="C135:C136"/>
    <mergeCell ref="E135:H135"/>
    <mergeCell ref="I135:I136"/>
    <mergeCell ref="M135:M136"/>
    <mergeCell ref="O135:R135"/>
    <mergeCell ref="S135:S136"/>
    <mergeCell ref="C133:C134"/>
    <mergeCell ref="E133:H133"/>
    <mergeCell ref="I133:I134"/>
    <mergeCell ref="M133:M134"/>
    <mergeCell ref="O133:R133"/>
    <mergeCell ref="O136:R136"/>
    <mergeCell ref="E134:H134"/>
    <mergeCell ref="E136:H136"/>
    <mergeCell ref="S129:S130"/>
    <mergeCell ref="E130:H130"/>
    <mergeCell ref="O130:R130"/>
    <mergeCell ref="C131:C132"/>
    <mergeCell ref="E131:H131"/>
    <mergeCell ref="I131:I132"/>
    <mergeCell ref="M131:M132"/>
    <mergeCell ref="O131:R131"/>
    <mergeCell ref="S131:S132"/>
    <mergeCell ref="E132:H132"/>
    <mergeCell ref="O129:R129"/>
    <mergeCell ref="O132:R132"/>
    <mergeCell ref="I129:I130"/>
    <mergeCell ref="M129:M130"/>
    <mergeCell ref="C129:C130"/>
    <mergeCell ref="E129:H129"/>
    <mergeCell ref="C127:C128"/>
    <mergeCell ref="E127:H127"/>
    <mergeCell ref="I127:I128"/>
    <mergeCell ref="M127:M128"/>
    <mergeCell ref="S125:S126"/>
    <mergeCell ref="E126:H126"/>
    <mergeCell ref="O127:R127"/>
    <mergeCell ref="S127:S128"/>
    <mergeCell ref="E128:H128"/>
    <mergeCell ref="O128:R128"/>
    <mergeCell ref="C125:C126"/>
    <mergeCell ref="E125:H125"/>
    <mergeCell ref="I125:I126"/>
    <mergeCell ref="M125:M126"/>
    <mergeCell ref="O126:R126"/>
    <mergeCell ref="O125:R125"/>
    <mergeCell ref="S119:S120"/>
    <mergeCell ref="O120:R120"/>
    <mergeCell ref="O119:R119"/>
    <mergeCell ref="C121:C122"/>
    <mergeCell ref="E121:H121"/>
    <mergeCell ref="I121:I122"/>
    <mergeCell ref="M121:M122"/>
    <mergeCell ref="S123:S124"/>
    <mergeCell ref="E124:H124"/>
    <mergeCell ref="O124:R124"/>
    <mergeCell ref="C123:C124"/>
    <mergeCell ref="E123:H123"/>
    <mergeCell ref="I123:I124"/>
    <mergeCell ref="M123:M124"/>
    <mergeCell ref="O123:R123"/>
    <mergeCell ref="O121:R121"/>
    <mergeCell ref="S121:S122"/>
    <mergeCell ref="E122:H122"/>
    <mergeCell ref="O122:R122"/>
    <mergeCell ref="C113:C114"/>
    <mergeCell ref="E113:H113"/>
    <mergeCell ref="I113:I114"/>
    <mergeCell ref="M113:M114"/>
    <mergeCell ref="I115:I116"/>
    <mergeCell ref="M115:M116"/>
    <mergeCell ref="C119:C120"/>
    <mergeCell ref="E119:H119"/>
    <mergeCell ref="I119:I120"/>
    <mergeCell ref="M119:M120"/>
    <mergeCell ref="E120:H120"/>
    <mergeCell ref="E118:H118"/>
    <mergeCell ref="C117:C118"/>
    <mergeCell ref="E117:H117"/>
    <mergeCell ref="I117:I118"/>
    <mergeCell ref="M117:M118"/>
    <mergeCell ref="C115:C116"/>
    <mergeCell ref="S113:S114"/>
    <mergeCell ref="E114:H114"/>
    <mergeCell ref="S115:S116"/>
    <mergeCell ref="E116:H116"/>
    <mergeCell ref="O116:R116"/>
    <mergeCell ref="O117:R117"/>
    <mergeCell ref="I111:I112"/>
    <mergeCell ref="M111:M112"/>
    <mergeCell ref="S117:S118"/>
    <mergeCell ref="E115:H115"/>
    <mergeCell ref="O111:R111"/>
    <mergeCell ref="O114:R114"/>
    <mergeCell ref="O118:R118"/>
    <mergeCell ref="I105:I106"/>
    <mergeCell ref="M105:M106"/>
    <mergeCell ref="S111:S112"/>
    <mergeCell ref="E112:H112"/>
    <mergeCell ref="O112:R112"/>
    <mergeCell ref="C111:C112"/>
    <mergeCell ref="E111:H111"/>
    <mergeCell ref="S105:S106"/>
    <mergeCell ref="E106:H106"/>
    <mergeCell ref="M109:M110"/>
    <mergeCell ref="O109:R109"/>
    <mergeCell ref="S109:S110"/>
    <mergeCell ref="E110:H110"/>
    <mergeCell ref="S107:S108"/>
    <mergeCell ref="O108:R108"/>
    <mergeCell ref="O106:R106"/>
    <mergeCell ref="E105:H105"/>
    <mergeCell ref="C107:C108"/>
    <mergeCell ref="E107:H107"/>
    <mergeCell ref="I107:I108"/>
    <mergeCell ref="M107:M108"/>
    <mergeCell ref="C109:C110"/>
    <mergeCell ref="E109:H109"/>
    <mergeCell ref="I109:I110"/>
    <mergeCell ref="S101:S102"/>
    <mergeCell ref="E102:H102"/>
    <mergeCell ref="S103:S104"/>
    <mergeCell ref="E104:H104"/>
    <mergeCell ref="O104:R104"/>
    <mergeCell ref="O103:R103"/>
    <mergeCell ref="O102:R102"/>
    <mergeCell ref="O101:R101"/>
    <mergeCell ref="C101:C102"/>
    <mergeCell ref="E101:H101"/>
    <mergeCell ref="I101:I102"/>
    <mergeCell ref="M101:M102"/>
    <mergeCell ref="C103:C104"/>
    <mergeCell ref="E103:H103"/>
    <mergeCell ref="I103:I104"/>
    <mergeCell ref="M103:M104"/>
    <mergeCell ref="I97:I98"/>
    <mergeCell ref="M97:M98"/>
    <mergeCell ref="S99:S100"/>
    <mergeCell ref="E100:H100"/>
    <mergeCell ref="O100:R100"/>
    <mergeCell ref="C99:C100"/>
    <mergeCell ref="E99:H99"/>
    <mergeCell ref="I99:I100"/>
    <mergeCell ref="M99:M100"/>
    <mergeCell ref="O99:R99"/>
    <mergeCell ref="S97:S98"/>
    <mergeCell ref="E98:H98"/>
    <mergeCell ref="O98:R98"/>
    <mergeCell ref="O97:R97"/>
    <mergeCell ref="C97:C98"/>
    <mergeCell ref="E97:H97"/>
    <mergeCell ref="I95:I96"/>
    <mergeCell ref="M95:M96"/>
    <mergeCell ref="E96:H96"/>
    <mergeCell ref="S93:S94"/>
    <mergeCell ref="E94:H94"/>
    <mergeCell ref="C93:C94"/>
    <mergeCell ref="E93:H93"/>
    <mergeCell ref="I93:I94"/>
    <mergeCell ref="O95:R95"/>
    <mergeCell ref="S95:S96"/>
    <mergeCell ref="O96:R96"/>
    <mergeCell ref="M93:M94"/>
    <mergeCell ref="O94:R94"/>
    <mergeCell ref="O93:R93"/>
    <mergeCell ref="S89:S90"/>
    <mergeCell ref="E90:H90"/>
    <mergeCell ref="S91:S92"/>
    <mergeCell ref="E92:H92"/>
    <mergeCell ref="O92:R92"/>
    <mergeCell ref="I91:I92"/>
    <mergeCell ref="M91:M92"/>
    <mergeCell ref="O89:R89"/>
    <mergeCell ref="C89:C90"/>
    <mergeCell ref="E89:H89"/>
    <mergeCell ref="I89:I90"/>
    <mergeCell ref="M89:M90"/>
    <mergeCell ref="C91:C92"/>
    <mergeCell ref="E91:H91"/>
    <mergeCell ref="O90:R90"/>
    <mergeCell ref="O91:R91"/>
    <mergeCell ref="I85:I86"/>
    <mergeCell ref="E86:H86"/>
    <mergeCell ref="S87:S88"/>
    <mergeCell ref="E88:H88"/>
    <mergeCell ref="O88:R88"/>
    <mergeCell ref="C87:C88"/>
    <mergeCell ref="E87:H87"/>
    <mergeCell ref="I87:I88"/>
    <mergeCell ref="M87:M88"/>
    <mergeCell ref="O87:R87"/>
    <mergeCell ref="M85:M86"/>
    <mergeCell ref="O85:R85"/>
    <mergeCell ref="S85:S86"/>
    <mergeCell ref="O86:R86"/>
    <mergeCell ref="I83:I84"/>
    <mergeCell ref="M83:M84"/>
    <mergeCell ref="E84:H84"/>
    <mergeCell ref="S83:S84"/>
    <mergeCell ref="O84:R84"/>
    <mergeCell ref="M81:M82"/>
    <mergeCell ref="O81:R81"/>
    <mergeCell ref="S81:S82"/>
    <mergeCell ref="O83:R83"/>
    <mergeCell ref="S77:S78"/>
    <mergeCell ref="E78:H78"/>
    <mergeCell ref="S79:S80"/>
    <mergeCell ref="E80:H80"/>
    <mergeCell ref="O80:R80"/>
    <mergeCell ref="M77:M78"/>
    <mergeCell ref="O78:R78"/>
    <mergeCell ref="E82:H82"/>
    <mergeCell ref="C77:C78"/>
    <mergeCell ref="E77:H77"/>
    <mergeCell ref="I77:I78"/>
    <mergeCell ref="C79:C80"/>
    <mergeCell ref="E79:H79"/>
    <mergeCell ref="I79:I80"/>
    <mergeCell ref="C81:C82"/>
    <mergeCell ref="E81:H81"/>
    <mergeCell ref="I81:I82"/>
    <mergeCell ref="M79:M80"/>
    <mergeCell ref="O79:R79"/>
    <mergeCell ref="O82:R82"/>
    <mergeCell ref="I69:I70"/>
    <mergeCell ref="O71:R71"/>
    <mergeCell ref="S75:S76"/>
    <mergeCell ref="E76:H76"/>
    <mergeCell ref="O76:R76"/>
    <mergeCell ref="C75:C76"/>
    <mergeCell ref="E75:H75"/>
    <mergeCell ref="I75:I76"/>
    <mergeCell ref="M75:M76"/>
    <mergeCell ref="S73:S74"/>
    <mergeCell ref="E74:H74"/>
    <mergeCell ref="O74:R74"/>
    <mergeCell ref="O75:R75"/>
    <mergeCell ref="I73:I74"/>
    <mergeCell ref="M73:M74"/>
    <mergeCell ref="O73:R73"/>
    <mergeCell ref="S71:S72"/>
    <mergeCell ref="O72:R72"/>
    <mergeCell ref="S69:S70"/>
    <mergeCell ref="M69:M70"/>
    <mergeCell ref="O70:R70"/>
    <mergeCell ref="E71:H71"/>
    <mergeCell ref="C73:C74"/>
    <mergeCell ref="E73:H73"/>
    <mergeCell ref="S63:S64"/>
    <mergeCell ref="E64:H64"/>
    <mergeCell ref="O64:R64"/>
    <mergeCell ref="C63:C64"/>
    <mergeCell ref="E63:H63"/>
    <mergeCell ref="O63:R63"/>
    <mergeCell ref="C67:C68"/>
    <mergeCell ref="E67:H67"/>
    <mergeCell ref="C65:C66"/>
    <mergeCell ref="E65:H65"/>
    <mergeCell ref="I65:I66"/>
    <mergeCell ref="M65:M66"/>
    <mergeCell ref="O66:R66"/>
    <mergeCell ref="I67:I68"/>
    <mergeCell ref="M67:M68"/>
    <mergeCell ref="O67:R67"/>
    <mergeCell ref="O65:R65"/>
    <mergeCell ref="S65:S66"/>
    <mergeCell ref="E66:H66"/>
    <mergeCell ref="S67:S68"/>
    <mergeCell ref="E68:H68"/>
    <mergeCell ref="O68:R68"/>
    <mergeCell ref="M63:M64"/>
    <mergeCell ref="O61:R61"/>
    <mergeCell ref="S61:S62"/>
    <mergeCell ref="E62:H62"/>
    <mergeCell ref="S59:S60"/>
    <mergeCell ref="O60:R60"/>
    <mergeCell ref="O62:R62"/>
    <mergeCell ref="E59:H59"/>
    <mergeCell ref="I59:I60"/>
    <mergeCell ref="M59:M60"/>
    <mergeCell ref="E60:H60"/>
    <mergeCell ref="O59:R59"/>
    <mergeCell ref="M61:M62"/>
    <mergeCell ref="S57:S58"/>
    <mergeCell ref="E58:H58"/>
    <mergeCell ref="O58:R58"/>
    <mergeCell ref="E57:H57"/>
    <mergeCell ref="I57:I58"/>
    <mergeCell ref="M57:M58"/>
    <mergeCell ref="C53:C54"/>
    <mergeCell ref="E53:H53"/>
    <mergeCell ref="I53:I54"/>
    <mergeCell ref="M53:M54"/>
    <mergeCell ref="C55:C56"/>
    <mergeCell ref="E55:H55"/>
    <mergeCell ref="C57:C58"/>
    <mergeCell ref="S55:S56"/>
    <mergeCell ref="E56:H56"/>
    <mergeCell ref="O56:R56"/>
    <mergeCell ref="I55:I56"/>
    <mergeCell ref="M55:M56"/>
    <mergeCell ref="O55:R55"/>
    <mergeCell ref="S51:S52"/>
    <mergeCell ref="E52:H52"/>
    <mergeCell ref="O52:R52"/>
    <mergeCell ref="S49:S50"/>
    <mergeCell ref="E50:H50"/>
    <mergeCell ref="O51:R51"/>
    <mergeCell ref="S53:S54"/>
    <mergeCell ref="E54:H54"/>
    <mergeCell ref="I47:I48"/>
    <mergeCell ref="M47:M48"/>
    <mergeCell ref="O54:R54"/>
    <mergeCell ref="O53:R53"/>
    <mergeCell ref="S47:S48"/>
    <mergeCell ref="E48:H48"/>
    <mergeCell ref="O48:R48"/>
    <mergeCell ref="M51:M52"/>
    <mergeCell ref="I51:I52"/>
    <mergeCell ref="C49:C50"/>
    <mergeCell ref="O50:R50"/>
    <mergeCell ref="O47:R47"/>
    <mergeCell ref="M49:M50"/>
    <mergeCell ref="O49:R49"/>
    <mergeCell ref="C47:C48"/>
    <mergeCell ref="E47:H47"/>
    <mergeCell ref="S43:S44"/>
    <mergeCell ref="E44:H44"/>
    <mergeCell ref="O44:R44"/>
    <mergeCell ref="C45:C46"/>
    <mergeCell ref="E45:H45"/>
    <mergeCell ref="I45:I46"/>
    <mergeCell ref="M45:M46"/>
    <mergeCell ref="O45:R45"/>
    <mergeCell ref="S45:S46"/>
    <mergeCell ref="E46:H46"/>
    <mergeCell ref="M43:M44"/>
    <mergeCell ref="C43:C44"/>
    <mergeCell ref="E43:H43"/>
    <mergeCell ref="I43:I44"/>
    <mergeCell ref="O43:R43"/>
    <mergeCell ref="O46:R46"/>
    <mergeCell ref="C35:C36"/>
    <mergeCell ref="E35:H35"/>
    <mergeCell ref="I35:I36"/>
    <mergeCell ref="M35:M36"/>
    <mergeCell ref="S39:S40"/>
    <mergeCell ref="E40:H40"/>
    <mergeCell ref="O40:R40"/>
    <mergeCell ref="C39:C40"/>
    <mergeCell ref="E39:H39"/>
    <mergeCell ref="I39:I40"/>
    <mergeCell ref="M39:M40"/>
    <mergeCell ref="M37:M38"/>
    <mergeCell ref="O37:R37"/>
    <mergeCell ref="O39:R39"/>
    <mergeCell ref="C37:C38"/>
    <mergeCell ref="E37:H37"/>
    <mergeCell ref="S37:S38"/>
    <mergeCell ref="E38:H38"/>
    <mergeCell ref="O38:R38"/>
    <mergeCell ref="O35:R35"/>
    <mergeCell ref="S35:S36"/>
    <mergeCell ref="E36:H36"/>
    <mergeCell ref="O36:R36"/>
    <mergeCell ref="M33:M34"/>
    <mergeCell ref="O33:R33"/>
    <mergeCell ref="S33:S34"/>
    <mergeCell ref="E34:H34"/>
    <mergeCell ref="S41:S42"/>
    <mergeCell ref="E42:H42"/>
    <mergeCell ref="O42:R42"/>
    <mergeCell ref="S29:S30"/>
    <mergeCell ref="E30:H30"/>
    <mergeCell ref="O30:R30"/>
    <mergeCell ref="S31:S32"/>
    <mergeCell ref="C29:C30"/>
    <mergeCell ref="E29:H29"/>
    <mergeCell ref="I29:I30"/>
    <mergeCell ref="M29:M30"/>
    <mergeCell ref="O29:R29"/>
    <mergeCell ref="C31:C32"/>
    <mergeCell ref="E31:H31"/>
    <mergeCell ref="I31:I32"/>
    <mergeCell ref="M31:M32"/>
    <mergeCell ref="E32:H32"/>
    <mergeCell ref="O32:R32"/>
    <mergeCell ref="O28:R28"/>
    <mergeCell ref="C27:C28"/>
    <mergeCell ref="E27:H27"/>
    <mergeCell ref="I27:I28"/>
    <mergeCell ref="M27:M28"/>
    <mergeCell ref="O27:R27"/>
    <mergeCell ref="S23:S24"/>
    <mergeCell ref="E24:H24"/>
    <mergeCell ref="O24:R24"/>
    <mergeCell ref="C25:C26"/>
    <mergeCell ref="E25:H25"/>
    <mergeCell ref="I25:I26"/>
    <mergeCell ref="M25:M26"/>
    <mergeCell ref="O25:R25"/>
    <mergeCell ref="S25:S26"/>
    <mergeCell ref="E26:H26"/>
    <mergeCell ref="O26:R26"/>
    <mergeCell ref="C23:C24"/>
    <mergeCell ref="E23:H23"/>
    <mergeCell ref="I23:I24"/>
    <mergeCell ref="M23:M24"/>
    <mergeCell ref="O23:R23"/>
    <mergeCell ref="S27:S28"/>
    <mergeCell ref="E28:H28"/>
    <mergeCell ref="M15:M16"/>
    <mergeCell ref="S13:S14"/>
    <mergeCell ref="S19:S20"/>
    <mergeCell ref="E20:H20"/>
    <mergeCell ref="O20:R20"/>
    <mergeCell ref="C21:C22"/>
    <mergeCell ref="E21:H21"/>
    <mergeCell ref="I21:I22"/>
    <mergeCell ref="M21:M22"/>
    <mergeCell ref="O21:R21"/>
    <mergeCell ref="O17:R17"/>
    <mergeCell ref="S17:S18"/>
    <mergeCell ref="E18:H18"/>
    <mergeCell ref="S21:S22"/>
    <mergeCell ref="E22:H22"/>
    <mergeCell ref="C19:C20"/>
    <mergeCell ref="E19:H19"/>
    <mergeCell ref="I19:I20"/>
    <mergeCell ref="M19:M20"/>
    <mergeCell ref="O22:R22"/>
    <mergeCell ref="E15:H15"/>
    <mergeCell ref="O105:R105"/>
    <mergeCell ref="F4:H4"/>
    <mergeCell ref="C8:D8"/>
    <mergeCell ref="O107:R107"/>
    <mergeCell ref="O115:R115"/>
    <mergeCell ref="O110:R110"/>
    <mergeCell ref="O113:R113"/>
    <mergeCell ref="O57:R57"/>
    <mergeCell ref="O69:R69"/>
    <mergeCell ref="O77:R77"/>
    <mergeCell ref="C9:C10"/>
    <mergeCell ref="O16:R16"/>
    <mergeCell ref="E9:H9"/>
    <mergeCell ref="I9:I10"/>
    <mergeCell ref="M9:M10"/>
    <mergeCell ref="I37:I38"/>
    <mergeCell ref="C41:C42"/>
    <mergeCell ref="E41:H41"/>
    <mergeCell ref="I41:I42"/>
    <mergeCell ref="M41:M42"/>
    <mergeCell ref="O41:R41"/>
    <mergeCell ref="C51:C52"/>
    <mergeCell ref="E51:H51"/>
    <mergeCell ref="I15:I16"/>
    <mergeCell ref="C33:C34"/>
    <mergeCell ref="E33:H33"/>
    <mergeCell ref="I33:I34"/>
    <mergeCell ref="D1:S1"/>
    <mergeCell ref="D2:E2"/>
    <mergeCell ref="F2:I2"/>
    <mergeCell ref="N2:O2"/>
    <mergeCell ref="P2:R2"/>
    <mergeCell ref="O31:R31"/>
    <mergeCell ref="O34:R34"/>
    <mergeCell ref="O15:R15"/>
    <mergeCell ref="O18:R18"/>
    <mergeCell ref="O19:R19"/>
    <mergeCell ref="S9:S10"/>
    <mergeCell ref="E10:H10"/>
    <mergeCell ref="O10:R10"/>
    <mergeCell ref="O11:R11"/>
    <mergeCell ref="R4:S4"/>
    <mergeCell ref="E12:H12"/>
    <mergeCell ref="O8:R8"/>
    <mergeCell ref="O9:R9"/>
    <mergeCell ref="D4:E4"/>
    <mergeCell ref="M11:M12"/>
    <mergeCell ref="S11:S12"/>
    <mergeCell ref="M71:M72"/>
    <mergeCell ref="E72:H72"/>
    <mergeCell ref="E70:H70"/>
    <mergeCell ref="C69:C70"/>
    <mergeCell ref="E69:H69"/>
    <mergeCell ref="U6:Z6"/>
    <mergeCell ref="E108:H108"/>
    <mergeCell ref="C105:C106"/>
    <mergeCell ref="C71:C72"/>
    <mergeCell ref="U8:Z9"/>
    <mergeCell ref="C83:C84"/>
    <mergeCell ref="E83:H83"/>
    <mergeCell ref="C85:C86"/>
    <mergeCell ref="E85:H85"/>
    <mergeCell ref="C95:C96"/>
    <mergeCell ref="E95:H95"/>
    <mergeCell ref="E49:H49"/>
    <mergeCell ref="I49:I50"/>
    <mergeCell ref="C61:C62"/>
    <mergeCell ref="E61:H61"/>
    <mergeCell ref="I63:I64"/>
    <mergeCell ref="I61:I62"/>
    <mergeCell ref="C59:C60"/>
    <mergeCell ref="I71:I72"/>
    <mergeCell ref="U2:Y2"/>
    <mergeCell ref="U4:Z5"/>
    <mergeCell ref="U10:Z29"/>
    <mergeCell ref="C13:C14"/>
    <mergeCell ref="E13:H13"/>
    <mergeCell ref="C17:C18"/>
    <mergeCell ref="E17:H17"/>
    <mergeCell ref="I17:I18"/>
    <mergeCell ref="M17:M18"/>
    <mergeCell ref="M13:M14"/>
    <mergeCell ref="C15:C16"/>
    <mergeCell ref="F6:G6"/>
    <mergeCell ref="E8:H8"/>
    <mergeCell ref="M8:N8"/>
    <mergeCell ref="O12:R12"/>
    <mergeCell ref="S15:S16"/>
    <mergeCell ref="E16:H16"/>
    <mergeCell ref="C11:C12"/>
    <mergeCell ref="E11:H11"/>
    <mergeCell ref="I11:I12"/>
    <mergeCell ref="E14:H14"/>
    <mergeCell ref="O14:R14"/>
    <mergeCell ref="I13:I14"/>
    <mergeCell ref="O13:R13"/>
  </mergeCells>
  <phoneticPr fontId="1"/>
  <dataValidations count="1">
    <dataValidation type="list" allowBlank="1" showInputMessage="1" showErrorMessage="1" sqref="T9:T28" xr:uid="{00000000-0002-0000-0200-000000000000}">
      <formula1>#REF!</formula1>
    </dataValidation>
  </dataValidations>
  <pageMargins left="0.39370078740157483" right="0.39370078740157483" top="0.39370078740157483" bottom="0.19685039370078741" header="0.39370078740157483" footer="0.27559055118110237"/>
  <pageSetup paperSize="13" scale="54" orientation="portrait" r:id="rId2"/>
  <headerFooter alignWithMargins="0"/>
  <rowBreaks count="2" manualBreakCount="2">
    <brk id="150" max="32" man="1"/>
    <brk id="226" max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ED3BF-F005-41D9-A69E-52129DF61D25}">
  <dimension ref="A1:Z295"/>
  <sheetViews>
    <sheetView view="pageBreakPreview" topLeftCell="C1" zoomScale="75" zoomScaleNormal="100" zoomScaleSheetLayoutView="75" workbookViewId="0">
      <selection activeCell="D2" sqref="D2:E2"/>
    </sheetView>
  </sheetViews>
  <sheetFormatPr defaultRowHeight="16.5" x14ac:dyDescent="0.25"/>
  <cols>
    <col min="1" max="2" width="11.1796875" style="83" hidden="1" customWidth="1"/>
    <col min="3" max="3" width="7.6328125" style="115" customWidth="1"/>
    <col min="4" max="4" width="7.36328125" style="116" customWidth="1"/>
    <col min="5" max="8" width="6.26953125" style="88" customWidth="1"/>
    <col min="9" max="9" width="7.6328125" style="88" customWidth="1"/>
    <col min="10" max="10" width="7.453125" style="83" customWidth="1"/>
    <col min="11" max="12" width="7.453125" style="115" hidden="1" customWidth="1"/>
    <col min="13" max="13" width="7.6328125" style="115" customWidth="1"/>
    <col min="14" max="14" width="7.36328125" style="116" customWidth="1"/>
    <col min="15" max="18" width="6.7265625" style="88" customWidth="1"/>
    <col min="19" max="19" width="7.6328125" style="88" customWidth="1"/>
    <col min="20" max="20" width="3.6328125" style="88" customWidth="1"/>
    <col min="21" max="26" width="7.26953125" style="117" customWidth="1"/>
    <col min="27" max="16384" width="8.7265625" style="88"/>
  </cols>
  <sheetData>
    <row r="1" spans="1:26" s="82" customFormat="1" ht="54" customHeight="1" thickBot="1" x14ac:dyDescent="0.35">
      <c r="A1" s="79"/>
      <c r="B1" s="79"/>
      <c r="C1" s="80"/>
      <c r="D1" s="169" t="s">
        <v>308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0"/>
      <c r="T1" s="79"/>
      <c r="U1" s="81"/>
      <c r="V1" s="81"/>
      <c r="W1" s="81"/>
      <c r="X1" s="81"/>
      <c r="Y1" s="81"/>
      <c r="Z1" s="81"/>
    </row>
    <row r="2" spans="1:26" ht="23.25" customHeight="1" thickBot="1" x14ac:dyDescent="0.4">
      <c r="C2" s="84"/>
      <c r="D2" s="171" t="s">
        <v>19</v>
      </c>
      <c r="E2" s="171"/>
      <c r="F2" s="172" t="e">
        <f>データ!B4</f>
        <v>#N/A</v>
      </c>
      <c r="G2" s="173"/>
      <c r="H2" s="173"/>
      <c r="I2" s="174"/>
      <c r="K2" s="84"/>
      <c r="L2" s="84"/>
      <c r="M2" s="84"/>
      <c r="N2" s="163" t="s">
        <v>1</v>
      </c>
      <c r="O2" s="164"/>
      <c r="P2" s="172">
        <f>データ!B6</f>
        <v>0</v>
      </c>
      <c r="Q2" s="173"/>
      <c r="R2" s="173"/>
      <c r="S2" s="86"/>
      <c r="T2" s="84"/>
      <c r="U2" s="150" t="s">
        <v>298</v>
      </c>
      <c r="V2" s="150"/>
      <c r="W2" s="150"/>
      <c r="X2" s="150"/>
      <c r="Y2" s="150"/>
      <c r="Z2" s="87"/>
    </row>
    <row r="3" spans="1:26" ht="15" customHeight="1" thickBot="1" x14ac:dyDescent="0.3">
      <c r="C3" s="84"/>
      <c r="D3" s="89"/>
      <c r="E3" s="90"/>
      <c r="F3" s="90"/>
      <c r="G3" s="90"/>
      <c r="H3" s="90"/>
      <c r="I3" s="84"/>
      <c r="K3" s="84"/>
      <c r="L3" s="84"/>
      <c r="M3" s="84"/>
      <c r="N3" s="91"/>
      <c r="O3" s="84"/>
      <c r="P3" s="84"/>
      <c r="Q3" s="84"/>
      <c r="R3" s="92"/>
      <c r="S3" s="92"/>
      <c r="T3" s="84"/>
      <c r="U3" s="93"/>
      <c r="V3" s="93"/>
      <c r="W3" s="93"/>
      <c r="X3" s="93"/>
      <c r="Y3" s="93"/>
      <c r="Z3" s="93"/>
    </row>
    <row r="4" spans="1:26" ht="23.25" customHeight="1" thickTop="1" thickBot="1" x14ac:dyDescent="0.25">
      <c r="C4" s="84"/>
      <c r="D4" s="163" t="s">
        <v>6</v>
      </c>
      <c r="E4" s="164"/>
      <c r="F4" s="180">
        <f>データ!B7</f>
        <v>0</v>
      </c>
      <c r="G4" s="181"/>
      <c r="H4" s="164"/>
      <c r="I4" s="84"/>
      <c r="K4" s="84"/>
      <c r="L4" s="84"/>
      <c r="M4" s="84"/>
      <c r="N4" s="94" t="s">
        <v>7</v>
      </c>
      <c r="O4" s="95">
        <v>400</v>
      </c>
      <c r="P4" s="96" t="s">
        <v>8</v>
      </c>
      <c r="Q4" s="97">
        <f>SUM(O6,R6)</f>
        <v>0</v>
      </c>
      <c r="R4" s="175">
        <f>O4*Q4</f>
        <v>0</v>
      </c>
      <c r="S4" s="176"/>
      <c r="T4" s="84"/>
      <c r="U4" s="150" t="s">
        <v>299</v>
      </c>
      <c r="V4" s="150"/>
      <c r="W4" s="150"/>
      <c r="X4" s="150"/>
      <c r="Y4" s="150"/>
      <c r="Z4" s="150"/>
    </row>
    <row r="5" spans="1:26" ht="15.75" customHeight="1" thickBot="1" x14ac:dyDescent="0.25">
      <c r="C5" s="84"/>
      <c r="D5" s="89"/>
      <c r="E5" s="90"/>
      <c r="F5" s="90"/>
      <c r="G5" s="90"/>
      <c r="H5" s="90"/>
      <c r="I5" s="84"/>
      <c r="K5" s="84"/>
      <c r="L5" s="84"/>
      <c r="M5" s="84"/>
      <c r="N5" s="98"/>
      <c r="O5" s="99"/>
      <c r="P5" s="90"/>
      <c r="Q5" s="100"/>
      <c r="R5" s="101"/>
      <c r="S5" s="92"/>
      <c r="T5" s="84"/>
      <c r="U5" s="150"/>
      <c r="V5" s="150"/>
      <c r="W5" s="150"/>
      <c r="X5" s="150"/>
      <c r="Y5" s="150"/>
      <c r="Z5" s="150"/>
    </row>
    <row r="6" spans="1:26" ht="21" customHeight="1" thickBot="1" x14ac:dyDescent="0.25">
      <c r="C6" s="84"/>
      <c r="D6" s="102"/>
      <c r="E6" s="103" t="s">
        <v>4</v>
      </c>
      <c r="F6" s="159" t="s">
        <v>24</v>
      </c>
      <c r="G6" s="159"/>
      <c r="H6" s="104" t="s">
        <v>5</v>
      </c>
      <c r="I6" s="105" t="s">
        <v>9</v>
      </c>
      <c r="K6" s="90"/>
      <c r="L6" s="90"/>
      <c r="M6" s="90"/>
      <c r="N6" s="106" t="s">
        <v>13</v>
      </c>
      <c r="O6" s="107">
        <f>COUNTA(E9:H228)/2</f>
        <v>0</v>
      </c>
      <c r="P6" s="108"/>
      <c r="Q6" s="106" t="s">
        <v>14</v>
      </c>
      <c r="R6" s="107">
        <f>COUNTA(O9:R228)/2</f>
        <v>0</v>
      </c>
      <c r="S6" s="90"/>
      <c r="T6" s="109"/>
      <c r="U6" s="150" t="s">
        <v>288</v>
      </c>
      <c r="V6" s="150"/>
      <c r="W6" s="150"/>
      <c r="X6" s="150"/>
      <c r="Y6" s="150"/>
      <c r="Z6" s="150"/>
    </row>
    <row r="7" spans="1:26" ht="11.25" customHeight="1" thickBot="1" x14ac:dyDescent="0.25">
      <c r="C7" s="84"/>
      <c r="D7" s="102"/>
      <c r="E7" s="92"/>
      <c r="F7" s="92"/>
      <c r="G7" s="92"/>
      <c r="H7" s="92"/>
      <c r="I7" s="92"/>
      <c r="K7" s="84"/>
      <c r="L7" s="84"/>
      <c r="M7" s="84"/>
      <c r="N7" s="102"/>
      <c r="O7" s="92"/>
      <c r="P7" s="92"/>
      <c r="Q7" s="92"/>
      <c r="R7" s="92"/>
      <c r="S7" s="92"/>
      <c r="T7" s="92"/>
      <c r="U7" s="110"/>
      <c r="V7" s="110"/>
      <c r="W7" s="110"/>
      <c r="X7" s="110"/>
      <c r="Y7" s="110"/>
      <c r="Z7" s="110"/>
    </row>
    <row r="8" spans="1:26" ht="21.75" customHeight="1" thickBot="1" x14ac:dyDescent="0.25">
      <c r="C8" s="163" t="s">
        <v>33</v>
      </c>
      <c r="D8" s="164"/>
      <c r="E8" s="160" t="s">
        <v>2</v>
      </c>
      <c r="F8" s="161"/>
      <c r="G8" s="161"/>
      <c r="H8" s="162"/>
      <c r="I8" s="111" t="s">
        <v>0</v>
      </c>
      <c r="K8" s="112"/>
      <c r="L8" s="112"/>
      <c r="M8" s="163" t="s">
        <v>33</v>
      </c>
      <c r="N8" s="164"/>
      <c r="O8" s="177" t="s">
        <v>3</v>
      </c>
      <c r="P8" s="178"/>
      <c r="Q8" s="178"/>
      <c r="R8" s="179"/>
      <c r="S8" s="85" t="s">
        <v>0</v>
      </c>
      <c r="T8" s="112"/>
      <c r="U8" s="168" t="s">
        <v>257</v>
      </c>
      <c r="V8" s="168"/>
      <c r="W8" s="168"/>
      <c r="X8" s="168"/>
      <c r="Y8" s="168"/>
      <c r="Z8" s="168"/>
    </row>
    <row r="9" spans="1:26" ht="17" customHeight="1" x14ac:dyDescent="0.2">
      <c r="A9" s="83">
        <v>1</v>
      </c>
      <c r="B9" s="83" t="s">
        <v>291</v>
      </c>
      <c r="C9" s="152">
        <v>1</v>
      </c>
      <c r="D9" s="113" t="s">
        <v>10</v>
      </c>
      <c r="E9" s="154"/>
      <c r="F9" s="155"/>
      <c r="G9" s="155"/>
      <c r="H9" s="156"/>
      <c r="I9" s="157"/>
      <c r="K9" s="83">
        <v>1</v>
      </c>
      <c r="L9" s="84" t="s">
        <v>292</v>
      </c>
      <c r="M9" s="152">
        <v>1</v>
      </c>
      <c r="N9" s="113" t="s">
        <v>10</v>
      </c>
      <c r="O9" s="154"/>
      <c r="P9" s="155"/>
      <c r="Q9" s="155"/>
      <c r="R9" s="156"/>
      <c r="S9" s="157"/>
      <c r="T9" s="90"/>
      <c r="U9" s="168"/>
      <c r="V9" s="168"/>
      <c r="W9" s="168"/>
      <c r="X9" s="168"/>
      <c r="Y9" s="168"/>
      <c r="Z9" s="168"/>
    </row>
    <row r="10" spans="1:26" ht="17" customHeight="1" thickBot="1" x14ac:dyDescent="0.25">
      <c r="A10" s="83">
        <v>1.5</v>
      </c>
      <c r="B10" s="83" t="s">
        <v>291</v>
      </c>
      <c r="C10" s="153"/>
      <c r="D10" s="114" t="s">
        <v>11</v>
      </c>
      <c r="E10" s="165"/>
      <c r="F10" s="166"/>
      <c r="G10" s="166"/>
      <c r="H10" s="167"/>
      <c r="I10" s="158"/>
      <c r="K10" s="83">
        <v>1.5</v>
      </c>
      <c r="L10" s="84" t="s">
        <v>292</v>
      </c>
      <c r="M10" s="153"/>
      <c r="N10" s="114" t="s">
        <v>11</v>
      </c>
      <c r="O10" s="165"/>
      <c r="P10" s="166"/>
      <c r="Q10" s="166"/>
      <c r="R10" s="167"/>
      <c r="S10" s="158"/>
      <c r="T10" s="90"/>
      <c r="U10" s="151" t="s">
        <v>300</v>
      </c>
      <c r="V10" s="151"/>
      <c r="W10" s="151"/>
      <c r="X10" s="151"/>
      <c r="Y10" s="151"/>
      <c r="Z10" s="151"/>
    </row>
    <row r="11" spans="1:26" ht="17" customHeight="1" x14ac:dyDescent="0.2">
      <c r="A11" s="83">
        <v>2</v>
      </c>
      <c r="B11" s="83" t="s">
        <v>291</v>
      </c>
      <c r="C11" s="152">
        <v>2</v>
      </c>
      <c r="D11" s="113" t="s">
        <v>10</v>
      </c>
      <c r="E11" s="154"/>
      <c r="F11" s="155"/>
      <c r="G11" s="155"/>
      <c r="H11" s="156"/>
      <c r="I11" s="157"/>
      <c r="K11" s="83">
        <v>2</v>
      </c>
      <c r="L11" s="84" t="s">
        <v>292</v>
      </c>
      <c r="M11" s="152">
        <v>2</v>
      </c>
      <c r="N11" s="113" t="s">
        <v>10</v>
      </c>
      <c r="O11" s="154"/>
      <c r="P11" s="155"/>
      <c r="Q11" s="155"/>
      <c r="R11" s="156"/>
      <c r="S11" s="157"/>
      <c r="T11" s="90"/>
      <c r="U11" s="151"/>
      <c r="V11" s="151"/>
      <c r="W11" s="151"/>
      <c r="X11" s="151"/>
      <c r="Y11" s="151"/>
      <c r="Z11" s="151"/>
    </row>
    <row r="12" spans="1:26" ht="17" customHeight="1" thickBot="1" x14ac:dyDescent="0.25">
      <c r="A12" s="83">
        <v>2.5</v>
      </c>
      <c r="B12" s="83" t="s">
        <v>291</v>
      </c>
      <c r="C12" s="153"/>
      <c r="D12" s="114" t="s">
        <v>11</v>
      </c>
      <c r="E12" s="165"/>
      <c r="F12" s="166"/>
      <c r="G12" s="166"/>
      <c r="H12" s="167"/>
      <c r="I12" s="158"/>
      <c r="K12" s="83">
        <v>2.5</v>
      </c>
      <c r="L12" s="84" t="s">
        <v>292</v>
      </c>
      <c r="M12" s="153"/>
      <c r="N12" s="114" t="s">
        <v>11</v>
      </c>
      <c r="O12" s="165"/>
      <c r="P12" s="166"/>
      <c r="Q12" s="166"/>
      <c r="R12" s="167"/>
      <c r="S12" s="158"/>
      <c r="T12" s="90"/>
      <c r="U12" s="151"/>
      <c r="V12" s="151"/>
      <c r="W12" s="151"/>
      <c r="X12" s="151"/>
      <c r="Y12" s="151"/>
      <c r="Z12" s="151"/>
    </row>
    <row r="13" spans="1:26" ht="17" customHeight="1" x14ac:dyDescent="0.2">
      <c r="A13" s="83">
        <v>3</v>
      </c>
      <c r="B13" s="83" t="s">
        <v>291</v>
      </c>
      <c r="C13" s="152">
        <v>3</v>
      </c>
      <c r="D13" s="113" t="s">
        <v>10</v>
      </c>
      <c r="E13" s="154"/>
      <c r="F13" s="155"/>
      <c r="G13" s="155"/>
      <c r="H13" s="156"/>
      <c r="I13" s="157"/>
      <c r="K13" s="83">
        <v>3</v>
      </c>
      <c r="L13" s="84" t="s">
        <v>292</v>
      </c>
      <c r="M13" s="152">
        <v>3</v>
      </c>
      <c r="N13" s="113" t="s">
        <v>10</v>
      </c>
      <c r="O13" s="154"/>
      <c r="P13" s="155"/>
      <c r="Q13" s="155"/>
      <c r="R13" s="156"/>
      <c r="S13" s="157"/>
      <c r="T13" s="90"/>
      <c r="U13" s="151"/>
      <c r="V13" s="151"/>
      <c r="W13" s="151"/>
      <c r="X13" s="151"/>
      <c r="Y13" s="151"/>
      <c r="Z13" s="151"/>
    </row>
    <row r="14" spans="1:26" ht="17" customHeight="1" thickBot="1" x14ac:dyDescent="0.25">
      <c r="A14" s="83">
        <v>3.5</v>
      </c>
      <c r="B14" s="83" t="s">
        <v>291</v>
      </c>
      <c r="C14" s="153"/>
      <c r="D14" s="114" t="s">
        <v>11</v>
      </c>
      <c r="E14" s="165"/>
      <c r="F14" s="166"/>
      <c r="G14" s="166"/>
      <c r="H14" s="167"/>
      <c r="I14" s="158"/>
      <c r="K14" s="83">
        <v>3.5</v>
      </c>
      <c r="L14" s="84" t="s">
        <v>292</v>
      </c>
      <c r="M14" s="153"/>
      <c r="N14" s="114" t="s">
        <v>11</v>
      </c>
      <c r="O14" s="165"/>
      <c r="P14" s="166"/>
      <c r="Q14" s="166"/>
      <c r="R14" s="167"/>
      <c r="S14" s="158"/>
      <c r="T14" s="90"/>
      <c r="U14" s="151"/>
      <c r="V14" s="151"/>
      <c r="W14" s="151"/>
      <c r="X14" s="151"/>
      <c r="Y14" s="151"/>
      <c r="Z14" s="151"/>
    </row>
    <row r="15" spans="1:26" ht="17" customHeight="1" x14ac:dyDescent="0.2">
      <c r="A15" s="83">
        <v>4</v>
      </c>
      <c r="B15" s="83" t="s">
        <v>291</v>
      </c>
      <c r="C15" s="152">
        <v>4</v>
      </c>
      <c r="D15" s="113" t="s">
        <v>10</v>
      </c>
      <c r="E15" s="154"/>
      <c r="F15" s="155"/>
      <c r="G15" s="155"/>
      <c r="H15" s="156"/>
      <c r="I15" s="157"/>
      <c r="K15" s="83">
        <v>4</v>
      </c>
      <c r="L15" s="84" t="s">
        <v>292</v>
      </c>
      <c r="M15" s="152">
        <v>4</v>
      </c>
      <c r="N15" s="113" t="s">
        <v>10</v>
      </c>
      <c r="O15" s="154"/>
      <c r="P15" s="155"/>
      <c r="Q15" s="155"/>
      <c r="R15" s="156"/>
      <c r="S15" s="157"/>
      <c r="T15" s="90"/>
      <c r="U15" s="151"/>
      <c r="V15" s="151"/>
      <c r="W15" s="151"/>
      <c r="X15" s="151"/>
      <c r="Y15" s="151"/>
      <c r="Z15" s="151"/>
    </row>
    <row r="16" spans="1:26" ht="17" customHeight="1" thickBot="1" x14ac:dyDescent="0.25">
      <c r="A16" s="83">
        <v>4.5</v>
      </c>
      <c r="B16" s="83" t="s">
        <v>291</v>
      </c>
      <c r="C16" s="153"/>
      <c r="D16" s="114" t="s">
        <v>11</v>
      </c>
      <c r="E16" s="165"/>
      <c r="F16" s="166"/>
      <c r="G16" s="166"/>
      <c r="H16" s="167"/>
      <c r="I16" s="158"/>
      <c r="K16" s="83">
        <v>4.5</v>
      </c>
      <c r="L16" s="84" t="s">
        <v>292</v>
      </c>
      <c r="M16" s="153"/>
      <c r="N16" s="114" t="s">
        <v>11</v>
      </c>
      <c r="O16" s="165"/>
      <c r="P16" s="166"/>
      <c r="Q16" s="166"/>
      <c r="R16" s="167"/>
      <c r="S16" s="158"/>
      <c r="T16" s="90"/>
      <c r="U16" s="151"/>
      <c r="V16" s="151"/>
      <c r="W16" s="151"/>
      <c r="X16" s="151"/>
      <c r="Y16" s="151"/>
      <c r="Z16" s="151"/>
    </row>
    <row r="17" spans="1:26" ht="17" customHeight="1" x14ac:dyDescent="0.2">
      <c r="A17" s="83">
        <v>5</v>
      </c>
      <c r="B17" s="83" t="s">
        <v>291</v>
      </c>
      <c r="C17" s="152">
        <v>5</v>
      </c>
      <c r="D17" s="113" t="s">
        <v>10</v>
      </c>
      <c r="E17" s="154"/>
      <c r="F17" s="155"/>
      <c r="G17" s="155"/>
      <c r="H17" s="156"/>
      <c r="I17" s="157"/>
      <c r="K17" s="83">
        <v>5</v>
      </c>
      <c r="L17" s="84" t="s">
        <v>292</v>
      </c>
      <c r="M17" s="152">
        <v>5</v>
      </c>
      <c r="N17" s="113" t="s">
        <v>10</v>
      </c>
      <c r="O17" s="154"/>
      <c r="P17" s="155"/>
      <c r="Q17" s="155"/>
      <c r="R17" s="156"/>
      <c r="S17" s="157"/>
      <c r="T17" s="90"/>
      <c r="U17" s="151"/>
      <c r="V17" s="151"/>
      <c r="W17" s="151"/>
      <c r="X17" s="151"/>
      <c r="Y17" s="151"/>
      <c r="Z17" s="151"/>
    </row>
    <row r="18" spans="1:26" ht="17" customHeight="1" thickBot="1" x14ac:dyDescent="0.25">
      <c r="A18" s="83">
        <v>5.5</v>
      </c>
      <c r="B18" s="83" t="s">
        <v>291</v>
      </c>
      <c r="C18" s="153"/>
      <c r="D18" s="114" t="s">
        <v>11</v>
      </c>
      <c r="E18" s="165"/>
      <c r="F18" s="166"/>
      <c r="G18" s="166"/>
      <c r="H18" s="167"/>
      <c r="I18" s="158"/>
      <c r="K18" s="83">
        <v>5.5</v>
      </c>
      <c r="L18" s="84" t="s">
        <v>292</v>
      </c>
      <c r="M18" s="153"/>
      <c r="N18" s="114" t="s">
        <v>11</v>
      </c>
      <c r="O18" s="165"/>
      <c r="P18" s="166"/>
      <c r="Q18" s="166"/>
      <c r="R18" s="167"/>
      <c r="S18" s="158"/>
      <c r="T18" s="90"/>
      <c r="U18" s="151"/>
      <c r="V18" s="151"/>
      <c r="W18" s="151"/>
      <c r="X18" s="151"/>
      <c r="Y18" s="151"/>
      <c r="Z18" s="151"/>
    </row>
    <row r="19" spans="1:26" ht="17" customHeight="1" x14ac:dyDescent="0.2">
      <c r="A19" s="83">
        <v>6</v>
      </c>
      <c r="B19" s="83" t="s">
        <v>291</v>
      </c>
      <c r="C19" s="152">
        <v>6</v>
      </c>
      <c r="D19" s="113" t="s">
        <v>10</v>
      </c>
      <c r="E19" s="154"/>
      <c r="F19" s="155"/>
      <c r="G19" s="155"/>
      <c r="H19" s="156"/>
      <c r="I19" s="157"/>
      <c r="K19" s="83">
        <v>6</v>
      </c>
      <c r="L19" s="84" t="s">
        <v>292</v>
      </c>
      <c r="M19" s="152">
        <v>6</v>
      </c>
      <c r="N19" s="113" t="s">
        <v>10</v>
      </c>
      <c r="O19" s="154"/>
      <c r="P19" s="155"/>
      <c r="Q19" s="155"/>
      <c r="R19" s="156"/>
      <c r="S19" s="157"/>
      <c r="T19" s="90"/>
      <c r="U19" s="151"/>
      <c r="V19" s="151"/>
      <c r="W19" s="151"/>
      <c r="X19" s="151"/>
      <c r="Y19" s="151"/>
      <c r="Z19" s="151"/>
    </row>
    <row r="20" spans="1:26" ht="17" customHeight="1" thickBot="1" x14ac:dyDescent="0.25">
      <c r="A20" s="83">
        <v>6.5</v>
      </c>
      <c r="B20" s="83" t="s">
        <v>291</v>
      </c>
      <c r="C20" s="153"/>
      <c r="D20" s="114" t="s">
        <v>11</v>
      </c>
      <c r="E20" s="165"/>
      <c r="F20" s="166"/>
      <c r="G20" s="166"/>
      <c r="H20" s="167"/>
      <c r="I20" s="158"/>
      <c r="K20" s="83">
        <v>6.5</v>
      </c>
      <c r="L20" s="84" t="s">
        <v>292</v>
      </c>
      <c r="M20" s="153"/>
      <c r="N20" s="114" t="s">
        <v>11</v>
      </c>
      <c r="O20" s="165"/>
      <c r="P20" s="166"/>
      <c r="Q20" s="166"/>
      <c r="R20" s="167"/>
      <c r="S20" s="158"/>
      <c r="T20" s="90"/>
      <c r="U20" s="151"/>
      <c r="V20" s="151"/>
      <c r="W20" s="151"/>
      <c r="X20" s="151"/>
      <c r="Y20" s="151"/>
      <c r="Z20" s="151"/>
    </row>
    <row r="21" spans="1:26" ht="17" customHeight="1" x14ac:dyDescent="0.2">
      <c r="A21" s="83">
        <v>7</v>
      </c>
      <c r="B21" s="83" t="s">
        <v>291</v>
      </c>
      <c r="C21" s="152">
        <v>7</v>
      </c>
      <c r="D21" s="113" t="s">
        <v>10</v>
      </c>
      <c r="E21" s="154"/>
      <c r="F21" s="155"/>
      <c r="G21" s="155"/>
      <c r="H21" s="156"/>
      <c r="I21" s="157"/>
      <c r="K21" s="83">
        <v>7</v>
      </c>
      <c r="L21" s="84" t="s">
        <v>292</v>
      </c>
      <c r="M21" s="152">
        <v>7</v>
      </c>
      <c r="N21" s="113" t="s">
        <v>10</v>
      </c>
      <c r="O21" s="154"/>
      <c r="P21" s="155"/>
      <c r="Q21" s="155"/>
      <c r="R21" s="156"/>
      <c r="S21" s="157"/>
      <c r="T21" s="90"/>
      <c r="U21" s="151"/>
      <c r="V21" s="151"/>
      <c r="W21" s="151"/>
      <c r="X21" s="151"/>
      <c r="Y21" s="151"/>
      <c r="Z21" s="151"/>
    </row>
    <row r="22" spans="1:26" ht="17" customHeight="1" thickBot="1" x14ac:dyDescent="0.25">
      <c r="A22" s="83">
        <v>7.5</v>
      </c>
      <c r="B22" s="83" t="s">
        <v>291</v>
      </c>
      <c r="C22" s="153"/>
      <c r="D22" s="114" t="s">
        <v>11</v>
      </c>
      <c r="E22" s="165"/>
      <c r="F22" s="166"/>
      <c r="G22" s="166"/>
      <c r="H22" s="167"/>
      <c r="I22" s="158"/>
      <c r="K22" s="83">
        <v>7.5</v>
      </c>
      <c r="L22" s="84" t="s">
        <v>292</v>
      </c>
      <c r="M22" s="153"/>
      <c r="N22" s="114" t="s">
        <v>11</v>
      </c>
      <c r="O22" s="165"/>
      <c r="P22" s="166"/>
      <c r="Q22" s="166"/>
      <c r="R22" s="167"/>
      <c r="S22" s="158"/>
      <c r="T22" s="90"/>
      <c r="U22" s="151"/>
      <c r="V22" s="151"/>
      <c r="W22" s="151"/>
      <c r="X22" s="151"/>
      <c r="Y22" s="151"/>
      <c r="Z22" s="151"/>
    </row>
    <row r="23" spans="1:26" ht="17" customHeight="1" x14ac:dyDescent="0.2">
      <c r="A23" s="83">
        <v>8</v>
      </c>
      <c r="B23" s="83" t="s">
        <v>291</v>
      </c>
      <c r="C23" s="152">
        <v>8</v>
      </c>
      <c r="D23" s="113" t="s">
        <v>10</v>
      </c>
      <c r="E23" s="154"/>
      <c r="F23" s="155"/>
      <c r="G23" s="155"/>
      <c r="H23" s="156"/>
      <c r="I23" s="157"/>
      <c r="K23" s="83">
        <v>8</v>
      </c>
      <c r="L23" s="84" t="s">
        <v>292</v>
      </c>
      <c r="M23" s="152">
        <v>8</v>
      </c>
      <c r="N23" s="113" t="s">
        <v>10</v>
      </c>
      <c r="O23" s="154"/>
      <c r="P23" s="155"/>
      <c r="Q23" s="155"/>
      <c r="R23" s="156"/>
      <c r="S23" s="157"/>
      <c r="T23" s="90"/>
      <c r="U23" s="151"/>
      <c r="V23" s="151"/>
      <c r="W23" s="151"/>
      <c r="X23" s="151"/>
      <c r="Y23" s="151"/>
      <c r="Z23" s="151"/>
    </row>
    <row r="24" spans="1:26" ht="17" customHeight="1" thickBot="1" x14ac:dyDescent="0.25">
      <c r="A24" s="83">
        <v>8.5</v>
      </c>
      <c r="B24" s="83" t="s">
        <v>291</v>
      </c>
      <c r="C24" s="153"/>
      <c r="D24" s="114" t="s">
        <v>11</v>
      </c>
      <c r="E24" s="165"/>
      <c r="F24" s="166"/>
      <c r="G24" s="166"/>
      <c r="H24" s="167"/>
      <c r="I24" s="158"/>
      <c r="K24" s="83">
        <v>8.5</v>
      </c>
      <c r="L24" s="84" t="s">
        <v>292</v>
      </c>
      <c r="M24" s="153"/>
      <c r="N24" s="114" t="s">
        <v>11</v>
      </c>
      <c r="O24" s="165"/>
      <c r="P24" s="166"/>
      <c r="Q24" s="166"/>
      <c r="R24" s="167"/>
      <c r="S24" s="158"/>
      <c r="T24" s="90"/>
      <c r="U24" s="151"/>
      <c r="V24" s="151"/>
      <c r="W24" s="151"/>
      <c r="X24" s="151"/>
      <c r="Y24" s="151"/>
      <c r="Z24" s="151"/>
    </row>
    <row r="25" spans="1:26" ht="17" customHeight="1" x14ac:dyDescent="0.2">
      <c r="A25" s="83">
        <v>9</v>
      </c>
      <c r="B25" s="83" t="s">
        <v>291</v>
      </c>
      <c r="C25" s="152">
        <v>9</v>
      </c>
      <c r="D25" s="113" t="s">
        <v>10</v>
      </c>
      <c r="E25" s="154"/>
      <c r="F25" s="155"/>
      <c r="G25" s="155"/>
      <c r="H25" s="156"/>
      <c r="I25" s="157"/>
      <c r="K25" s="83">
        <v>9</v>
      </c>
      <c r="L25" s="84" t="s">
        <v>292</v>
      </c>
      <c r="M25" s="152">
        <v>9</v>
      </c>
      <c r="N25" s="113" t="s">
        <v>10</v>
      </c>
      <c r="O25" s="154"/>
      <c r="P25" s="155"/>
      <c r="Q25" s="155"/>
      <c r="R25" s="156"/>
      <c r="S25" s="157"/>
      <c r="T25" s="90"/>
      <c r="U25" s="151"/>
      <c r="V25" s="151"/>
      <c r="W25" s="151"/>
      <c r="X25" s="151"/>
      <c r="Y25" s="151"/>
      <c r="Z25" s="151"/>
    </row>
    <row r="26" spans="1:26" ht="17" customHeight="1" thickBot="1" x14ac:dyDescent="0.25">
      <c r="A26" s="83">
        <v>9.5</v>
      </c>
      <c r="B26" s="83" t="s">
        <v>291</v>
      </c>
      <c r="C26" s="153"/>
      <c r="D26" s="114" t="s">
        <v>11</v>
      </c>
      <c r="E26" s="165"/>
      <c r="F26" s="166"/>
      <c r="G26" s="166"/>
      <c r="H26" s="167"/>
      <c r="I26" s="158"/>
      <c r="K26" s="83">
        <v>9.5</v>
      </c>
      <c r="L26" s="84" t="s">
        <v>292</v>
      </c>
      <c r="M26" s="153"/>
      <c r="N26" s="114" t="s">
        <v>11</v>
      </c>
      <c r="O26" s="165"/>
      <c r="P26" s="166"/>
      <c r="Q26" s="166"/>
      <c r="R26" s="167"/>
      <c r="S26" s="158"/>
      <c r="T26" s="90"/>
      <c r="U26" s="151"/>
      <c r="V26" s="151"/>
      <c r="W26" s="151"/>
      <c r="X26" s="151"/>
      <c r="Y26" s="151"/>
      <c r="Z26" s="151"/>
    </row>
    <row r="27" spans="1:26" ht="17" customHeight="1" x14ac:dyDescent="0.2">
      <c r="A27" s="83">
        <v>10</v>
      </c>
      <c r="B27" s="83" t="s">
        <v>291</v>
      </c>
      <c r="C27" s="152">
        <v>10</v>
      </c>
      <c r="D27" s="113" t="s">
        <v>10</v>
      </c>
      <c r="E27" s="154"/>
      <c r="F27" s="155"/>
      <c r="G27" s="155"/>
      <c r="H27" s="156"/>
      <c r="I27" s="157"/>
      <c r="K27" s="83">
        <v>10</v>
      </c>
      <c r="L27" s="84" t="s">
        <v>292</v>
      </c>
      <c r="M27" s="152">
        <v>10</v>
      </c>
      <c r="N27" s="113" t="s">
        <v>10</v>
      </c>
      <c r="O27" s="154"/>
      <c r="P27" s="155"/>
      <c r="Q27" s="155"/>
      <c r="R27" s="156"/>
      <c r="S27" s="157"/>
      <c r="T27" s="90"/>
      <c r="U27" s="151"/>
      <c r="V27" s="151"/>
      <c r="W27" s="151"/>
      <c r="X27" s="151"/>
      <c r="Y27" s="151"/>
      <c r="Z27" s="151"/>
    </row>
    <row r="28" spans="1:26" ht="17" customHeight="1" thickBot="1" x14ac:dyDescent="0.25">
      <c r="A28" s="83">
        <v>10.5</v>
      </c>
      <c r="B28" s="83" t="s">
        <v>291</v>
      </c>
      <c r="C28" s="153"/>
      <c r="D28" s="114" t="s">
        <v>11</v>
      </c>
      <c r="E28" s="165"/>
      <c r="F28" s="166"/>
      <c r="G28" s="166"/>
      <c r="H28" s="167"/>
      <c r="I28" s="158"/>
      <c r="K28" s="83">
        <v>10.5</v>
      </c>
      <c r="L28" s="84" t="s">
        <v>292</v>
      </c>
      <c r="M28" s="153"/>
      <c r="N28" s="114" t="s">
        <v>11</v>
      </c>
      <c r="O28" s="165"/>
      <c r="P28" s="166"/>
      <c r="Q28" s="166"/>
      <c r="R28" s="167"/>
      <c r="S28" s="158"/>
      <c r="T28" s="90"/>
      <c r="U28" s="151"/>
      <c r="V28" s="151"/>
      <c r="W28" s="151"/>
      <c r="X28" s="151"/>
      <c r="Y28" s="151"/>
      <c r="Z28" s="151"/>
    </row>
    <row r="29" spans="1:26" ht="17" customHeight="1" x14ac:dyDescent="0.2">
      <c r="A29" s="83">
        <v>11</v>
      </c>
      <c r="B29" s="83" t="s">
        <v>291</v>
      </c>
      <c r="C29" s="152">
        <v>11</v>
      </c>
      <c r="D29" s="113" t="s">
        <v>10</v>
      </c>
      <c r="E29" s="154"/>
      <c r="F29" s="155"/>
      <c r="G29" s="155"/>
      <c r="H29" s="156"/>
      <c r="I29" s="157"/>
      <c r="K29" s="83">
        <v>11</v>
      </c>
      <c r="L29" s="84" t="s">
        <v>292</v>
      </c>
      <c r="M29" s="152">
        <v>11</v>
      </c>
      <c r="N29" s="113" t="s">
        <v>10</v>
      </c>
      <c r="O29" s="154"/>
      <c r="P29" s="155"/>
      <c r="Q29" s="155"/>
      <c r="R29" s="156"/>
      <c r="S29" s="157"/>
      <c r="T29" s="90"/>
      <c r="U29" s="151"/>
      <c r="V29" s="151"/>
      <c r="W29" s="151"/>
      <c r="X29" s="151"/>
      <c r="Y29" s="151"/>
      <c r="Z29" s="151"/>
    </row>
    <row r="30" spans="1:26" ht="17" customHeight="1" thickBot="1" x14ac:dyDescent="0.3">
      <c r="A30" s="83">
        <v>11.5</v>
      </c>
      <c r="B30" s="83" t="s">
        <v>291</v>
      </c>
      <c r="C30" s="153"/>
      <c r="D30" s="114" t="s">
        <v>11</v>
      </c>
      <c r="E30" s="165"/>
      <c r="F30" s="166"/>
      <c r="G30" s="166"/>
      <c r="H30" s="167"/>
      <c r="I30" s="158"/>
      <c r="K30" s="83">
        <v>11.5</v>
      </c>
      <c r="L30" s="84" t="s">
        <v>292</v>
      </c>
      <c r="M30" s="153"/>
      <c r="N30" s="114" t="s">
        <v>11</v>
      </c>
      <c r="O30" s="165"/>
      <c r="P30" s="166"/>
      <c r="Q30" s="166"/>
      <c r="R30" s="167"/>
      <c r="S30" s="158"/>
      <c r="T30" s="90"/>
      <c r="U30" s="93"/>
      <c r="V30" s="93"/>
      <c r="W30" s="93"/>
      <c r="X30" s="93"/>
      <c r="Y30" s="93"/>
      <c r="Z30" s="93"/>
    </row>
    <row r="31" spans="1:26" ht="17" customHeight="1" x14ac:dyDescent="0.25">
      <c r="A31" s="83">
        <v>12</v>
      </c>
      <c r="B31" s="83" t="s">
        <v>291</v>
      </c>
      <c r="C31" s="152">
        <v>12</v>
      </c>
      <c r="D31" s="113" t="s">
        <v>10</v>
      </c>
      <c r="E31" s="154"/>
      <c r="F31" s="155"/>
      <c r="G31" s="155"/>
      <c r="H31" s="156"/>
      <c r="I31" s="157"/>
      <c r="K31" s="83">
        <v>12</v>
      </c>
      <c r="L31" s="84" t="s">
        <v>292</v>
      </c>
      <c r="M31" s="152">
        <v>12</v>
      </c>
      <c r="N31" s="113" t="s">
        <v>10</v>
      </c>
      <c r="O31" s="154"/>
      <c r="P31" s="155"/>
      <c r="Q31" s="155"/>
      <c r="R31" s="156"/>
      <c r="S31" s="157"/>
      <c r="T31" s="90"/>
      <c r="U31" s="93"/>
      <c r="V31" s="93"/>
      <c r="W31" s="93"/>
      <c r="X31" s="93"/>
      <c r="Y31" s="93"/>
      <c r="Z31" s="93"/>
    </row>
    <row r="32" spans="1:26" ht="17" customHeight="1" thickBot="1" x14ac:dyDescent="0.3">
      <c r="A32" s="83">
        <v>12.5</v>
      </c>
      <c r="B32" s="83" t="s">
        <v>291</v>
      </c>
      <c r="C32" s="153"/>
      <c r="D32" s="114" t="s">
        <v>11</v>
      </c>
      <c r="E32" s="165"/>
      <c r="F32" s="166"/>
      <c r="G32" s="166"/>
      <c r="H32" s="167"/>
      <c r="I32" s="158"/>
      <c r="K32" s="83">
        <v>12.5</v>
      </c>
      <c r="L32" s="84" t="s">
        <v>292</v>
      </c>
      <c r="M32" s="153"/>
      <c r="N32" s="114" t="s">
        <v>11</v>
      </c>
      <c r="O32" s="165"/>
      <c r="P32" s="166"/>
      <c r="Q32" s="166"/>
      <c r="R32" s="167"/>
      <c r="S32" s="158"/>
      <c r="T32" s="90"/>
      <c r="U32" s="93"/>
      <c r="V32" s="93"/>
      <c r="W32" s="93"/>
      <c r="X32" s="93"/>
      <c r="Y32" s="93"/>
      <c r="Z32" s="93"/>
    </row>
    <row r="33" spans="1:26" ht="17" customHeight="1" x14ac:dyDescent="0.25">
      <c r="A33" s="83">
        <v>13</v>
      </c>
      <c r="B33" s="83" t="s">
        <v>291</v>
      </c>
      <c r="C33" s="152">
        <v>13</v>
      </c>
      <c r="D33" s="113" t="s">
        <v>10</v>
      </c>
      <c r="E33" s="154"/>
      <c r="F33" s="155"/>
      <c r="G33" s="155"/>
      <c r="H33" s="156"/>
      <c r="I33" s="157"/>
      <c r="K33" s="83">
        <v>13</v>
      </c>
      <c r="L33" s="84" t="s">
        <v>292</v>
      </c>
      <c r="M33" s="152">
        <v>13</v>
      </c>
      <c r="N33" s="113" t="s">
        <v>10</v>
      </c>
      <c r="O33" s="154"/>
      <c r="P33" s="155"/>
      <c r="Q33" s="155"/>
      <c r="R33" s="156"/>
      <c r="S33" s="157"/>
      <c r="T33" s="90"/>
      <c r="U33" s="93"/>
      <c r="V33" s="93"/>
      <c r="W33" s="93"/>
      <c r="X33" s="93"/>
      <c r="Y33" s="93"/>
      <c r="Z33" s="93"/>
    </row>
    <row r="34" spans="1:26" ht="17" customHeight="1" thickBot="1" x14ac:dyDescent="0.3">
      <c r="A34" s="83">
        <v>13.5</v>
      </c>
      <c r="B34" s="83" t="s">
        <v>291</v>
      </c>
      <c r="C34" s="153"/>
      <c r="D34" s="114" t="s">
        <v>11</v>
      </c>
      <c r="E34" s="165"/>
      <c r="F34" s="166"/>
      <c r="G34" s="166"/>
      <c r="H34" s="167"/>
      <c r="I34" s="158"/>
      <c r="K34" s="83">
        <v>13.5</v>
      </c>
      <c r="L34" s="84" t="s">
        <v>292</v>
      </c>
      <c r="M34" s="153"/>
      <c r="N34" s="114" t="s">
        <v>11</v>
      </c>
      <c r="O34" s="165"/>
      <c r="P34" s="166"/>
      <c r="Q34" s="166"/>
      <c r="R34" s="167"/>
      <c r="S34" s="158"/>
      <c r="T34" s="90"/>
      <c r="U34" s="93"/>
      <c r="V34" s="93"/>
      <c r="W34" s="93"/>
      <c r="X34" s="93"/>
      <c r="Y34" s="93"/>
      <c r="Z34" s="93"/>
    </row>
    <row r="35" spans="1:26" ht="17" customHeight="1" x14ac:dyDescent="0.25">
      <c r="A35" s="83">
        <v>14</v>
      </c>
      <c r="B35" s="83" t="s">
        <v>291</v>
      </c>
      <c r="C35" s="152">
        <v>14</v>
      </c>
      <c r="D35" s="113" t="s">
        <v>10</v>
      </c>
      <c r="E35" s="154"/>
      <c r="F35" s="155"/>
      <c r="G35" s="155"/>
      <c r="H35" s="156"/>
      <c r="I35" s="157"/>
      <c r="K35" s="83">
        <v>14</v>
      </c>
      <c r="L35" s="84" t="s">
        <v>292</v>
      </c>
      <c r="M35" s="152">
        <v>14</v>
      </c>
      <c r="N35" s="113" t="s">
        <v>10</v>
      </c>
      <c r="O35" s="154"/>
      <c r="P35" s="155"/>
      <c r="Q35" s="155"/>
      <c r="R35" s="156"/>
      <c r="S35" s="157"/>
      <c r="T35" s="90"/>
      <c r="U35" s="93"/>
      <c r="V35" s="93"/>
      <c r="W35" s="93"/>
      <c r="X35" s="93"/>
      <c r="Y35" s="93"/>
      <c r="Z35" s="93"/>
    </row>
    <row r="36" spans="1:26" ht="17" customHeight="1" thickBot="1" x14ac:dyDescent="0.3">
      <c r="A36" s="83">
        <v>14.5</v>
      </c>
      <c r="B36" s="83" t="s">
        <v>291</v>
      </c>
      <c r="C36" s="153"/>
      <c r="D36" s="114" t="s">
        <v>11</v>
      </c>
      <c r="E36" s="165"/>
      <c r="F36" s="166"/>
      <c r="G36" s="166"/>
      <c r="H36" s="167"/>
      <c r="I36" s="158"/>
      <c r="K36" s="83">
        <v>14.5</v>
      </c>
      <c r="L36" s="84" t="s">
        <v>292</v>
      </c>
      <c r="M36" s="153"/>
      <c r="N36" s="114" t="s">
        <v>11</v>
      </c>
      <c r="O36" s="165"/>
      <c r="P36" s="166"/>
      <c r="Q36" s="166"/>
      <c r="R36" s="167"/>
      <c r="S36" s="158"/>
      <c r="T36" s="90"/>
      <c r="U36" s="93"/>
      <c r="V36" s="93"/>
      <c r="W36" s="93"/>
      <c r="X36" s="93"/>
      <c r="Y36" s="93"/>
      <c r="Z36" s="93"/>
    </row>
    <row r="37" spans="1:26" ht="17" customHeight="1" x14ac:dyDescent="0.25">
      <c r="A37" s="83">
        <v>15</v>
      </c>
      <c r="B37" s="83" t="s">
        <v>291</v>
      </c>
      <c r="C37" s="152">
        <v>15</v>
      </c>
      <c r="D37" s="113" t="s">
        <v>10</v>
      </c>
      <c r="E37" s="154"/>
      <c r="F37" s="155"/>
      <c r="G37" s="155"/>
      <c r="H37" s="156"/>
      <c r="I37" s="157"/>
      <c r="K37" s="83">
        <v>15</v>
      </c>
      <c r="L37" s="84" t="s">
        <v>292</v>
      </c>
      <c r="M37" s="152">
        <v>15</v>
      </c>
      <c r="N37" s="113" t="s">
        <v>10</v>
      </c>
      <c r="O37" s="154"/>
      <c r="P37" s="155"/>
      <c r="Q37" s="155"/>
      <c r="R37" s="156"/>
      <c r="S37" s="157"/>
      <c r="T37" s="90"/>
      <c r="U37" s="93"/>
      <c r="V37" s="93"/>
      <c r="W37" s="93"/>
      <c r="X37" s="93"/>
      <c r="Y37" s="93"/>
      <c r="Z37" s="93"/>
    </row>
    <row r="38" spans="1:26" ht="17" customHeight="1" thickBot="1" x14ac:dyDescent="0.3">
      <c r="A38" s="83">
        <v>15.5</v>
      </c>
      <c r="B38" s="83" t="s">
        <v>291</v>
      </c>
      <c r="C38" s="153"/>
      <c r="D38" s="114" t="s">
        <v>11</v>
      </c>
      <c r="E38" s="165"/>
      <c r="F38" s="166"/>
      <c r="G38" s="166"/>
      <c r="H38" s="167"/>
      <c r="I38" s="158"/>
      <c r="K38" s="83">
        <v>15.5</v>
      </c>
      <c r="L38" s="84" t="s">
        <v>292</v>
      </c>
      <c r="M38" s="153"/>
      <c r="N38" s="114" t="s">
        <v>11</v>
      </c>
      <c r="O38" s="165"/>
      <c r="P38" s="166"/>
      <c r="Q38" s="166"/>
      <c r="R38" s="167"/>
      <c r="S38" s="158"/>
      <c r="T38" s="90"/>
      <c r="U38" s="93"/>
      <c r="V38" s="93"/>
      <c r="W38" s="93"/>
      <c r="X38" s="93"/>
      <c r="Y38" s="93"/>
      <c r="Z38" s="93"/>
    </row>
    <row r="39" spans="1:26" ht="17" customHeight="1" x14ac:dyDescent="0.25">
      <c r="A39" s="83">
        <v>16</v>
      </c>
      <c r="B39" s="83" t="s">
        <v>291</v>
      </c>
      <c r="C39" s="152">
        <v>16</v>
      </c>
      <c r="D39" s="113" t="s">
        <v>10</v>
      </c>
      <c r="E39" s="154"/>
      <c r="F39" s="155"/>
      <c r="G39" s="155"/>
      <c r="H39" s="156"/>
      <c r="I39" s="157"/>
      <c r="K39" s="83">
        <v>16</v>
      </c>
      <c r="L39" s="84" t="s">
        <v>292</v>
      </c>
      <c r="M39" s="152">
        <v>16</v>
      </c>
      <c r="N39" s="113" t="s">
        <v>10</v>
      </c>
      <c r="O39" s="154"/>
      <c r="P39" s="155"/>
      <c r="Q39" s="155"/>
      <c r="R39" s="156"/>
      <c r="S39" s="157"/>
      <c r="T39" s="90"/>
      <c r="U39" s="93"/>
      <c r="V39" s="93"/>
      <c r="W39" s="93"/>
      <c r="X39" s="93"/>
      <c r="Y39" s="93"/>
      <c r="Z39" s="93"/>
    </row>
    <row r="40" spans="1:26" ht="17" customHeight="1" thickBot="1" x14ac:dyDescent="0.3">
      <c r="A40" s="83">
        <v>16.5</v>
      </c>
      <c r="B40" s="83" t="s">
        <v>291</v>
      </c>
      <c r="C40" s="153"/>
      <c r="D40" s="114" t="s">
        <v>11</v>
      </c>
      <c r="E40" s="165"/>
      <c r="F40" s="166"/>
      <c r="G40" s="166"/>
      <c r="H40" s="167"/>
      <c r="I40" s="158"/>
      <c r="K40" s="83">
        <v>16.5</v>
      </c>
      <c r="L40" s="84" t="s">
        <v>292</v>
      </c>
      <c r="M40" s="153"/>
      <c r="N40" s="114" t="s">
        <v>11</v>
      </c>
      <c r="O40" s="165"/>
      <c r="P40" s="166"/>
      <c r="Q40" s="166"/>
      <c r="R40" s="167"/>
      <c r="S40" s="158"/>
      <c r="T40" s="90"/>
      <c r="U40" s="93"/>
      <c r="V40" s="93"/>
      <c r="W40" s="93"/>
      <c r="X40" s="93"/>
      <c r="Y40" s="93"/>
      <c r="Z40" s="93"/>
    </row>
    <row r="41" spans="1:26" ht="17" customHeight="1" x14ac:dyDescent="0.25">
      <c r="A41" s="83">
        <v>17</v>
      </c>
      <c r="B41" s="83" t="s">
        <v>291</v>
      </c>
      <c r="C41" s="152">
        <v>17</v>
      </c>
      <c r="D41" s="113" t="s">
        <v>10</v>
      </c>
      <c r="E41" s="154"/>
      <c r="F41" s="155"/>
      <c r="G41" s="155"/>
      <c r="H41" s="156"/>
      <c r="I41" s="157"/>
      <c r="K41" s="83">
        <v>17</v>
      </c>
      <c r="L41" s="84" t="s">
        <v>292</v>
      </c>
      <c r="M41" s="152">
        <v>17</v>
      </c>
      <c r="N41" s="113" t="s">
        <v>10</v>
      </c>
      <c r="O41" s="154"/>
      <c r="P41" s="155"/>
      <c r="Q41" s="155"/>
      <c r="R41" s="156"/>
      <c r="S41" s="157"/>
      <c r="T41" s="90"/>
      <c r="U41" s="93"/>
      <c r="V41" s="93"/>
      <c r="W41" s="93"/>
      <c r="X41" s="93"/>
      <c r="Y41" s="93"/>
      <c r="Z41" s="93"/>
    </row>
    <row r="42" spans="1:26" ht="17" customHeight="1" thickBot="1" x14ac:dyDescent="0.3">
      <c r="A42" s="83">
        <v>17.5</v>
      </c>
      <c r="B42" s="83" t="s">
        <v>291</v>
      </c>
      <c r="C42" s="153"/>
      <c r="D42" s="114" t="s">
        <v>11</v>
      </c>
      <c r="E42" s="165"/>
      <c r="F42" s="166"/>
      <c r="G42" s="166"/>
      <c r="H42" s="167"/>
      <c r="I42" s="158"/>
      <c r="K42" s="83">
        <v>17.5</v>
      </c>
      <c r="L42" s="84" t="s">
        <v>292</v>
      </c>
      <c r="M42" s="153"/>
      <c r="N42" s="114" t="s">
        <v>11</v>
      </c>
      <c r="O42" s="165"/>
      <c r="P42" s="166"/>
      <c r="Q42" s="166"/>
      <c r="R42" s="167"/>
      <c r="S42" s="158"/>
      <c r="T42" s="90"/>
      <c r="U42" s="93"/>
      <c r="V42" s="93"/>
      <c r="W42" s="93"/>
      <c r="X42" s="93"/>
      <c r="Y42" s="93"/>
      <c r="Z42" s="93"/>
    </row>
    <row r="43" spans="1:26" ht="17" customHeight="1" x14ac:dyDescent="0.25">
      <c r="A43" s="83">
        <v>18</v>
      </c>
      <c r="B43" s="83" t="s">
        <v>291</v>
      </c>
      <c r="C43" s="152">
        <v>18</v>
      </c>
      <c r="D43" s="113" t="s">
        <v>10</v>
      </c>
      <c r="E43" s="154"/>
      <c r="F43" s="155"/>
      <c r="G43" s="155"/>
      <c r="H43" s="156"/>
      <c r="I43" s="157"/>
      <c r="K43" s="83">
        <v>18</v>
      </c>
      <c r="L43" s="84" t="s">
        <v>292</v>
      </c>
      <c r="M43" s="152">
        <v>18</v>
      </c>
      <c r="N43" s="113" t="s">
        <v>10</v>
      </c>
      <c r="O43" s="154"/>
      <c r="P43" s="155"/>
      <c r="Q43" s="155"/>
      <c r="R43" s="156"/>
      <c r="S43" s="157"/>
      <c r="T43" s="90"/>
      <c r="U43" s="93"/>
      <c r="V43" s="93"/>
      <c r="W43" s="93"/>
      <c r="X43" s="93"/>
      <c r="Y43" s="93"/>
      <c r="Z43" s="93"/>
    </row>
    <row r="44" spans="1:26" ht="17" customHeight="1" thickBot="1" x14ac:dyDescent="0.3">
      <c r="A44" s="83">
        <v>18.5</v>
      </c>
      <c r="B44" s="83" t="s">
        <v>291</v>
      </c>
      <c r="C44" s="153"/>
      <c r="D44" s="114" t="s">
        <v>11</v>
      </c>
      <c r="E44" s="165"/>
      <c r="F44" s="166"/>
      <c r="G44" s="166"/>
      <c r="H44" s="167"/>
      <c r="I44" s="158"/>
      <c r="K44" s="83">
        <v>18.5</v>
      </c>
      <c r="L44" s="84" t="s">
        <v>292</v>
      </c>
      <c r="M44" s="153"/>
      <c r="N44" s="114" t="s">
        <v>11</v>
      </c>
      <c r="O44" s="165"/>
      <c r="P44" s="166"/>
      <c r="Q44" s="166"/>
      <c r="R44" s="167"/>
      <c r="S44" s="158"/>
      <c r="T44" s="90"/>
      <c r="U44" s="93"/>
      <c r="V44" s="93"/>
      <c r="W44" s="93"/>
      <c r="X44" s="93"/>
      <c r="Y44" s="93"/>
      <c r="Z44" s="93"/>
    </row>
    <row r="45" spans="1:26" ht="17" customHeight="1" x14ac:dyDescent="0.25">
      <c r="A45" s="83">
        <v>19</v>
      </c>
      <c r="B45" s="83" t="s">
        <v>291</v>
      </c>
      <c r="C45" s="152">
        <v>19</v>
      </c>
      <c r="D45" s="113" t="s">
        <v>10</v>
      </c>
      <c r="E45" s="154"/>
      <c r="F45" s="155"/>
      <c r="G45" s="155"/>
      <c r="H45" s="156"/>
      <c r="I45" s="157"/>
      <c r="K45" s="83">
        <v>19</v>
      </c>
      <c r="L45" s="84" t="s">
        <v>292</v>
      </c>
      <c r="M45" s="152">
        <v>19</v>
      </c>
      <c r="N45" s="113" t="s">
        <v>10</v>
      </c>
      <c r="O45" s="154"/>
      <c r="P45" s="155"/>
      <c r="Q45" s="155"/>
      <c r="R45" s="156"/>
      <c r="S45" s="157"/>
      <c r="T45" s="90"/>
      <c r="U45" s="93"/>
      <c r="V45" s="93"/>
      <c r="W45" s="93"/>
      <c r="X45" s="93"/>
      <c r="Y45" s="93"/>
      <c r="Z45" s="93"/>
    </row>
    <row r="46" spans="1:26" ht="17" customHeight="1" thickBot="1" x14ac:dyDescent="0.3">
      <c r="A46" s="83">
        <v>19.5</v>
      </c>
      <c r="B46" s="83" t="s">
        <v>291</v>
      </c>
      <c r="C46" s="153"/>
      <c r="D46" s="114" t="s">
        <v>11</v>
      </c>
      <c r="E46" s="165"/>
      <c r="F46" s="166"/>
      <c r="G46" s="166"/>
      <c r="H46" s="167"/>
      <c r="I46" s="158"/>
      <c r="K46" s="83">
        <v>19.5</v>
      </c>
      <c r="L46" s="84" t="s">
        <v>292</v>
      </c>
      <c r="M46" s="153"/>
      <c r="N46" s="114" t="s">
        <v>11</v>
      </c>
      <c r="O46" s="165"/>
      <c r="P46" s="166"/>
      <c r="Q46" s="166"/>
      <c r="R46" s="167"/>
      <c r="S46" s="158"/>
      <c r="T46" s="90"/>
      <c r="U46" s="93"/>
      <c r="V46" s="93"/>
      <c r="W46" s="93"/>
      <c r="X46" s="93"/>
      <c r="Y46" s="93"/>
      <c r="Z46" s="93"/>
    </row>
    <row r="47" spans="1:26" ht="17" customHeight="1" x14ac:dyDescent="0.25">
      <c r="A47" s="83">
        <v>20</v>
      </c>
      <c r="B47" s="83" t="s">
        <v>291</v>
      </c>
      <c r="C47" s="152">
        <v>20</v>
      </c>
      <c r="D47" s="113" t="s">
        <v>10</v>
      </c>
      <c r="E47" s="154"/>
      <c r="F47" s="155"/>
      <c r="G47" s="155"/>
      <c r="H47" s="156"/>
      <c r="I47" s="157"/>
      <c r="K47" s="83">
        <v>20</v>
      </c>
      <c r="L47" s="84" t="s">
        <v>292</v>
      </c>
      <c r="M47" s="152">
        <v>20</v>
      </c>
      <c r="N47" s="113" t="s">
        <v>10</v>
      </c>
      <c r="O47" s="154"/>
      <c r="P47" s="155"/>
      <c r="Q47" s="155"/>
      <c r="R47" s="156"/>
      <c r="S47" s="157"/>
      <c r="T47" s="90"/>
      <c r="U47" s="93"/>
      <c r="V47" s="93"/>
      <c r="W47" s="93"/>
      <c r="X47" s="93"/>
      <c r="Y47" s="93"/>
      <c r="Z47" s="93"/>
    </row>
    <row r="48" spans="1:26" ht="17" customHeight="1" thickBot="1" x14ac:dyDescent="0.3">
      <c r="A48" s="83">
        <v>20.5</v>
      </c>
      <c r="B48" s="83" t="s">
        <v>291</v>
      </c>
      <c r="C48" s="153"/>
      <c r="D48" s="114" t="s">
        <v>11</v>
      </c>
      <c r="E48" s="165"/>
      <c r="F48" s="166"/>
      <c r="G48" s="166"/>
      <c r="H48" s="167"/>
      <c r="I48" s="158"/>
      <c r="K48" s="83">
        <v>20.5</v>
      </c>
      <c r="L48" s="84" t="s">
        <v>292</v>
      </c>
      <c r="M48" s="153"/>
      <c r="N48" s="114" t="s">
        <v>11</v>
      </c>
      <c r="O48" s="165"/>
      <c r="P48" s="166"/>
      <c r="Q48" s="166"/>
      <c r="R48" s="167"/>
      <c r="S48" s="158"/>
      <c r="T48" s="90"/>
      <c r="U48" s="93"/>
      <c r="V48" s="93"/>
      <c r="W48" s="93"/>
      <c r="X48" s="93"/>
      <c r="Y48" s="93"/>
      <c r="Z48" s="93"/>
    </row>
    <row r="49" spans="1:26" ht="17" customHeight="1" x14ac:dyDescent="0.25">
      <c r="A49" s="83">
        <v>21</v>
      </c>
      <c r="B49" s="83" t="s">
        <v>291</v>
      </c>
      <c r="C49" s="152">
        <v>21</v>
      </c>
      <c r="D49" s="113" t="s">
        <v>10</v>
      </c>
      <c r="E49" s="154"/>
      <c r="F49" s="155"/>
      <c r="G49" s="155"/>
      <c r="H49" s="156"/>
      <c r="I49" s="157"/>
      <c r="K49" s="83">
        <v>21</v>
      </c>
      <c r="L49" s="84" t="s">
        <v>292</v>
      </c>
      <c r="M49" s="152">
        <v>21</v>
      </c>
      <c r="N49" s="113" t="s">
        <v>10</v>
      </c>
      <c r="O49" s="154"/>
      <c r="P49" s="155"/>
      <c r="Q49" s="155"/>
      <c r="R49" s="156"/>
      <c r="S49" s="157"/>
      <c r="T49" s="90"/>
      <c r="U49" s="93"/>
      <c r="V49" s="93"/>
      <c r="W49" s="93"/>
      <c r="X49" s="93"/>
      <c r="Y49" s="93"/>
      <c r="Z49" s="93"/>
    </row>
    <row r="50" spans="1:26" ht="17" customHeight="1" thickBot="1" x14ac:dyDescent="0.3">
      <c r="A50" s="83">
        <v>21.5</v>
      </c>
      <c r="B50" s="83" t="s">
        <v>291</v>
      </c>
      <c r="C50" s="153"/>
      <c r="D50" s="114" t="s">
        <v>11</v>
      </c>
      <c r="E50" s="165"/>
      <c r="F50" s="166"/>
      <c r="G50" s="166"/>
      <c r="H50" s="167"/>
      <c r="I50" s="158"/>
      <c r="K50" s="83">
        <v>21.5</v>
      </c>
      <c r="L50" s="84" t="s">
        <v>292</v>
      </c>
      <c r="M50" s="153"/>
      <c r="N50" s="114" t="s">
        <v>11</v>
      </c>
      <c r="O50" s="165"/>
      <c r="P50" s="166"/>
      <c r="Q50" s="166"/>
      <c r="R50" s="167"/>
      <c r="S50" s="158"/>
      <c r="T50" s="90"/>
      <c r="U50" s="93"/>
      <c r="V50" s="93"/>
      <c r="W50" s="93"/>
      <c r="X50" s="93"/>
      <c r="Y50" s="93"/>
      <c r="Z50" s="93"/>
    </row>
    <row r="51" spans="1:26" ht="17" customHeight="1" x14ac:dyDescent="0.25">
      <c r="A51" s="83">
        <v>22</v>
      </c>
      <c r="B51" s="83" t="s">
        <v>291</v>
      </c>
      <c r="C51" s="152">
        <v>22</v>
      </c>
      <c r="D51" s="113" t="s">
        <v>10</v>
      </c>
      <c r="E51" s="154"/>
      <c r="F51" s="155"/>
      <c r="G51" s="155"/>
      <c r="H51" s="156"/>
      <c r="I51" s="157"/>
      <c r="K51" s="83">
        <v>22</v>
      </c>
      <c r="L51" s="84" t="s">
        <v>292</v>
      </c>
      <c r="M51" s="152">
        <v>22</v>
      </c>
      <c r="N51" s="113" t="s">
        <v>10</v>
      </c>
      <c r="O51" s="154"/>
      <c r="P51" s="155"/>
      <c r="Q51" s="155"/>
      <c r="R51" s="156"/>
      <c r="S51" s="157"/>
      <c r="T51" s="90"/>
      <c r="U51" s="93"/>
      <c r="V51" s="93"/>
      <c r="W51" s="93"/>
      <c r="X51" s="93"/>
      <c r="Y51" s="93"/>
      <c r="Z51" s="93"/>
    </row>
    <row r="52" spans="1:26" ht="17" customHeight="1" thickBot="1" x14ac:dyDescent="0.3">
      <c r="A52" s="83">
        <v>22.5</v>
      </c>
      <c r="B52" s="83" t="s">
        <v>291</v>
      </c>
      <c r="C52" s="153"/>
      <c r="D52" s="114" t="s">
        <v>11</v>
      </c>
      <c r="E52" s="165"/>
      <c r="F52" s="166"/>
      <c r="G52" s="166"/>
      <c r="H52" s="167"/>
      <c r="I52" s="158"/>
      <c r="K52" s="83">
        <v>22.5</v>
      </c>
      <c r="L52" s="84" t="s">
        <v>292</v>
      </c>
      <c r="M52" s="153"/>
      <c r="N52" s="114" t="s">
        <v>11</v>
      </c>
      <c r="O52" s="165"/>
      <c r="P52" s="166"/>
      <c r="Q52" s="166"/>
      <c r="R52" s="167"/>
      <c r="S52" s="158"/>
      <c r="T52" s="90"/>
      <c r="U52" s="93"/>
      <c r="V52" s="93"/>
      <c r="W52" s="93"/>
      <c r="X52" s="93"/>
      <c r="Y52" s="93"/>
      <c r="Z52" s="93"/>
    </row>
    <row r="53" spans="1:26" ht="17" customHeight="1" x14ac:dyDescent="0.25">
      <c r="A53" s="83">
        <v>23</v>
      </c>
      <c r="B53" s="83" t="s">
        <v>291</v>
      </c>
      <c r="C53" s="152">
        <v>23</v>
      </c>
      <c r="D53" s="113" t="s">
        <v>10</v>
      </c>
      <c r="E53" s="154"/>
      <c r="F53" s="155"/>
      <c r="G53" s="155"/>
      <c r="H53" s="156"/>
      <c r="I53" s="157"/>
      <c r="K53" s="83">
        <v>23</v>
      </c>
      <c r="L53" s="84" t="s">
        <v>292</v>
      </c>
      <c r="M53" s="152">
        <v>23</v>
      </c>
      <c r="N53" s="113" t="s">
        <v>10</v>
      </c>
      <c r="O53" s="154"/>
      <c r="P53" s="155"/>
      <c r="Q53" s="155"/>
      <c r="R53" s="156"/>
      <c r="S53" s="157"/>
      <c r="T53" s="90"/>
      <c r="U53" s="93"/>
      <c r="V53" s="93"/>
      <c r="W53" s="93"/>
      <c r="X53" s="93"/>
      <c r="Y53" s="93"/>
      <c r="Z53" s="93"/>
    </row>
    <row r="54" spans="1:26" ht="17" customHeight="1" thickBot="1" x14ac:dyDescent="0.3">
      <c r="A54" s="83">
        <v>23.5</v>
      </c>
      <c r="B54" s="83" t="s">
        <v>291</v>
      </c>
      <c r="C54" s="153"/>
      <c r="D54" s="114" t="s">
        <v>11</v>
      </c>
      <c r="E54" s="165"/>
      <c r="F54" s="166"/>
      <c r="G54" s="166"/>
      <c r="H54" s="167"/>
      <c r="I54" s="158"/>
      <c r="K54" s="83">
        <v>23.5</v>
      </c>
      <c r="L54" s="84" t="s">
        <v>292</v>
      </c>
      <c r="M54" s="153"/>
      <c r="N54" s="114" t="s">
        <v>11</v>
      </c>
      <c r="O54" s="165"/>
      <c r="P54" s="166"/>
      <c r="Q54" s="166"/>
      <c r="R54" s="167"/>
      <c r="S54" s="158"/>
      <c r="T54" s="90"/>
      <c r="U54" s="93"/>
      <c r="V54" s="93"/>
      <c r="W54" s="93"/>
      <c r="X54" s="93"/>
      <c r="Y54" s="93"/>
      <c r="Z54" s="93"/>
    </row>
    <row r="55" spans="1:26" ht="17" customHeight="1" x14ac:dyDescent="0.25">
      <c r="A55" s="83">
        <v>24</v>
      </c>
      <c r="B55" s="83" t="s">
        <v>291</v>
      </c>
      <c r="C55" s="152">
        <v>24</v>
      </c>
      <c r="D55" s="113" t="s">
        <v>10</v>
      </c>
      <c r="E55" s="154"/>
      <c r="F55" s="155"/>
      <c r="G55" s="155"/>
      <c r="H55" s="156"/>
      <c r="I55" s="157"/>
      <c r="K55" s="83">
        <v>24</v>
      </c>
      <c r="L55" s="84" t="s">
        <v>292</v>
      </c>
      <c r="M55" s="152">
        <v>24</v>
      </c>
      <c r="N55" s="113" t="s">
        <v>10</v>
      </c>
      <c r="O55" s="154"/>
      <c r="P55" s="155"/>
      <c r="Q55" s="155"/>
      <c r="R55" s="156"/>
      <c r="S55" s="157"/>
      <c r="T55" s="90"/>
      <c r="U55" s="93"/>
      <c r="V55" s="93"/>
      <c r="W55" s="93"/>
      <c r="X55" s="93"/>
      <c r="Y55" s="93"/>
      <c r="Z55" s="93"/>
    </row>
    <row r="56" spans="1:26" ht="17" customHeight="1" thickBot="1" x14ac:dyDescent="0.3">
      <c r="A56" s="83">
        <v>24.5</v>
      </c>
      <c r="B56" s="83" t="s">
        <v>291</v>
      </c>
      <c r="C56" s="153"/>
      <c r="D56" s="114" t="s">
        <v>11</v>
      </c>
      <c r="E56" s="165"/>
      <c r="F56" s="166"/>
      <c r="G56" s="166"/>
      <c r="H56" s="167"/>
      <c r="I56" s="158"/>
      <c r="K56" s="83">
        <v>24.5</v>
      </c>
      <c r="L56" s="84" t="s">
        <v>292</v>
      </c>
      <c r="M56" s="153"/>
      <c r="N56" s="114" t="s">
        <v>11</v>
      </c>
      <c r="O56" s="165"/>
      <c r="P56" s="166"/>
      <c r="Q56" s="166"/>
      <c r="R56" s="167"/>
      <c r="S56" s="158"/>
      <c r="T56" s="90"/>
      <c r="U56" s="93"/>
      <c r="V56" s="93"/>
      <c r="W56" s="93"/>
      <c r="X56" s="93"/>
      <c r="Y56" s="93"/>
      <c r="Z56" s="93"/>
    </row>
    <row r="57" spans="1:26" ht="17" customHeight="1" x14ac:dyDescent="0.25">
      <c r="A57" s="83">
        <v>25</v>
      </c>
      <c r="B57" s="83" t="s">
        <v>291</v>
      </c>
      <c r="C57" s="152">
        <v>25</v>
      </c>
      <c r="D57" s="113" t="s">
        <v>10</v>
      </c>
      <c r="E57" s="154"/>
      <c r="F57" s="155"/>
      <c r="G57" s="155"/>
      <c r="H57" s="156"/>
      <c r="I57" s="157"/>
      <c r="K57" s="83">
        <v>25</v>
      </c>
      <c r="L57" s="84" t="s">
        <v>292</v>
      </c>
      <c r="M57" s="152">
        <v>25</v>
      </c>
      <c r="N57" s="113" t="s">
        <v>10</v>
      </c>
      <c r="O57" s="154"/>
      <c r="P57" s="155"/>
      <c r="Q57" s="155"/>
      <c r="R57" s="156"/>
      <c r="S57" s="157"/>
      <c r="T57" s="90"/>
      <c r="U57" s="93"/>
      <c r="V57" s="93"/>
      <c r="W57" s="93"/>
      <c r="X57" s="93"/>
      <c r="Y57" s="93"/>
      <c r="Z57" s="93"/>
    </row>
    <row r="58" spans="1:26" ht="17" customHeight="1" thickBot="1" x14ac:dyDescent="0.3">
      <c r="A58" s="83">
        <v>25.5</v>
      </c>
      <c r="B58" s="83" t="s">
        <v>291</v>
      </c>
      <c r="C58" s="153"/>
      <c r="D58" s="114" t="s">
        <v>11</v>
      </c>
      <c r="E58" s="165"/>
      <c r="F58" s="166"/>
      <c r="G58" s="166"/>
      <c r="H58" s="167"/>
      <c r="I58" s="158"/>
      <c r="K58" s="83">
        <v>25.5</v>
      </c>
      <c r="L58" s="84" t="s">
        <v>292</v>
      </c>
      <c r="M58" s="153"/>
      <c r="N58" s="114" t="s">
        <v>11</v>
      </c>
      <c r="O58" s="165"/>
      <c r="P58" s="166"/>
      <c r="Q58" s="166"/>
      <c r="R58" s="167"/>
      <c r="S58" s="158"/>
      <c r="T58" s="90"/>
      <c r="U58" s="93"/>
      <c r="V58" s="93"/>
      <c r="W58" s="93"/>
      <c r="X58" s="93"/>
      <c r="Y58" s="93"/>
      <c r="Z58" s="93"/>
    </row>
    <row r="59" spans="1:26" ht="17" customHeight="1" x14ac:dyDescent="0.25">
      <c r="A59" s="83">
        <v>26</v>
      </c>
      <c r="B59" s="83" t="s">
        <v>291</v>
      </c>
      <c r="C59" s="152">
        <v>26</v>
      </c>
      <c r="D59" s="113" t="s">
        <v>10</v>
      </c>
      <c r="E59" s="154"/>
      <c r="F59" s="155"/>
      <c r="G59" s="155"/>
      <c r="H59" s="156"/>
      <c r="I59" s="157"/>
      <c r="K59" s="83">
        <v>26</v>
      </c>
      <c r="L59" s="84" t="s">
        <v>292</v>
      </c>
      <c r="M59" s="152">
        <v>26</v>
      </c>
      <c r="N59" s="113" t="s">
        <v>10</v>
      </c>
      <c r="O59" s="154"/>
      <c r="P59" s="155"/>
      <c r="Q59" s="155"/>
      <c r="R59" s="156"/>
      <c r="S59" s="157"/>
      <c r="T59" s="90"/>
      <c r="U59" s="93"/>
      <c r="V59" s="93"/>
      <c r="W59" s="93"/>
      <c r="X59" s="93"/>
      <c r="Y59" s="93"/>
      <c r="Z59" s="93"/>
    </row>
    <row r="60" spans="1:26" ht="17" customHeight="1" thickBot="1" x14ac:dyDescent="0.3">
      <c r="A60" s="83">
        <v>26.5</v>
      </c>
      <c r="B60" s="83" t="s">
        <v>291</v>
      </c>
      <c r="C60" s="153"/>
      <c r="D60" s="114" t="s">
        <v>11</v>
      </c>
      <c r="E60" s="165"/>
      <c r="F60" s="166"/>
      <c r="G60" s="166"/>
      <c r="H60" s="167"/>
      <c r="I60" s="158"/>
      <c r="K60" s="83">
        <v>26.5</v>
      </c>
      <c r="L60" s="84" t="s">
        <v>292</v>
      </c>
      <c r="M60" s="153"/>
      <c r="N60" s="114" t="s">
        <v>11</v>
      </c>
      <c r="O60" s="165"/>
      <c r="P60" s="166"/>
      <c r="Q60" s="166"/>
      <c r="R60" s="167"/>
      <c r="S60" s="158"/>
      <c r="T60" s="90"/>
      <c r="U60" s="93"/>
      <c r="V60" s="93"/>
      <c r="W60" s="93"/>
      <c r="X60" s="93"/>
      <c r="Y60" s="93"/>
      <c r="Z60" s="93"/>
    </row>
    <row r="61" spans="1:26" ht="17" customHeight="1" x14ac:dyDescent="0.25">
      <c r="A61" s="83">
        <v>27</v>
      </c>
      <c r="B61" s="83" t="s">
        <v>291</v>
      </c>
      <c r="C61" s="152">
        <v>27</v>
      </c>
      <c r="D61" s="113" t="s">
        <v>10</v>
      </c>
      <c r="E61" s="154"/>
      <c r="F61" s="155"/>
      <c r="G61" s="155"/>
      <c r="H61" s="156"/>
      <c r="I61" s="157"/>
      <c r="K61" s="83">
        <v>27</v>
      </c>
      <c r="L61" s="84" t="s">
        <v>292</v>
      </c>
      <c r="M61" s="152">
        <v>27</v>
      </c>
      <c r="N61" s="113" t="s">
        <v>10</v>
      </c>
      <c r="O61" s="154"/>
      <c r="P61" s="155"/>
      <c r="Q61" s="155"/>
      <c r="R61" s="156"/>
      <c r="S61" s="157"/>
      <c r="T61" s="90"/>
      <c r="U61" s="93"/>
      <c r="V61" s="93"/>
      <c r="W61" s="93"/>
      <c r="X61" s="93"/>
      <c r="Y61" s="93"/>
      <c r="Z61" s="93"/>
    </row>
    <row r="62" spans="1:26" ht="17" customHeight="1" thickBot="1" x14ac:dyDescent="0.3">
      <c r="A62" s="83">
        <v>27.5</v>
      </c>
      <c r="B62" s="83" t="s">
        <v>291</v>
      </c>
      <c r="C62" s="153"/>
      <c r="D62" s="114" t="s">
        <v>11</v>
      </c>
      <c r="E62" s="165"/>
      <c r="F62" s="166"/>
      <c r="G62" s="166"/>
      <c r="H62" s="167"/>
      <c r="I62" s="158"/>
      <c r="K62" s="83">
        <v>27.5</v>
      </c>
      <c r="L62" s="84" t="s">
        <v>292</v>
      </c>
      <c r="M62" s="153"/>
      <c r="N62" s="114" t="s">
        <v>11</v>
      </c>
      <c r="O62" s="165"/>
      <c r="P62" s="166"/>
      <c r="Q62" s="166"/>
      <c r="R62" s="167"/>
      <c r="S62" s="158"/>
      <c r="T62" s="90"/>
      <c r="U62" s="93"/>
      <c r="V62" s="93"/>
      <c r="W62" s="93"/>
      <c r="X62" s="93"/>
      <c r="Y62" s="93"/>
      <c r="Z62" s="93"/>
    </row>
    <row r="63" spans="1:26" ht="17" customHeight="1" x14ac:dyDescent="0.25">
      <c r="A63" s="83">
        <v>28</v>
      </c>
      <c r="B63" s="83" t="s">
        <v>291</v>
      </c>
      <c r="C63" s="152">
        <v>28</v>
      </c>
      <c r="D63" s="113" t="s">
        <v>10</v>
      </c>
      <c r="E63" s="154"/>
      <c r="F63" s="155"/>
      <c r="G63" s="155"/>
      <c r="H63" s="156"/>
      <c r="I63" s="157"/>
      <c r="K63" s="83">
        <v>28</v>
      </c>
      <c r="L63" s="84" t="s">
        <v>292</v>
      </c>
      <c r="M63" s="152">
        <v>28</v>
      </c>
      <c r="N63" s="113" t="s">
        <v>10</v>
      </c>
      <c r="O63" s="154"/>
      <c r="P63" s="155"/>
      <c r="Q63" s="155"/>
      <c r="R63" s="156"/>
      <c r="S63" s="157"/>
      <c r="T63" s="90"/>
      <c r="U63" s="93"/>
      <c r="V63" s="93"/>
      <c r="W63" s="93"/>
      <c r="X63" s="93"/>
      <c r="Y63" s="93"/>
      <c r="Z63" s="93"/>
    </row>
    <row r="64" spans="1:26" ht="17" customHeight="1" thickBot="1" x14ac:dyDescent="0.3">
      <c r="A64" s="83">
        <v>28.5</v>
      </c>
      <c r="B64" s="83" t="s">
        <v>291</v>
      </c>
      <c r="C64" s="153"/>
      <c r="D64" s="114" t="s">
        <v>11</v>
      </c>
      <c r="E64" s="165"/>
      <c r="F64" s="166"/>
      <c r="G64" s="166"/>
      <c r="H64" s="167"/>
      <c r="I64" s="158"/>
      <c r="K64" s="83">
        <v>28.5</v>
      </c>
      <c r="L64" s="84" t="s">
        <v>292</v>
      </c>
      <c r="M64" s="153"/>
      <c r="N64" s="114" t="s">
        <v>11</v>
      </c>
      <c r="O64" s="165"/>
      <c r="P64" s="166"/>
      <c r="Q64" s="166"/>
      <c r="R64" s="167"/>
      <c r="S64" s="158"/>
      <c r="T64" s="90"/>
      <c r="U64" s="93"/>
      <c r="V64" s="93"/>
      <c r="W64" s="93"/>
      <c r="X64" s="93"/>
      <c r="Y64" s="93"/>
      <c r="Z64" s="93"/>
    </row>
    <row r="65" spans="1:26" ht="17" customHeight="1" x14ac:dyDescent="0.25">
      <c r="A65" s="83">
        <v>29</v>
      </c>
      <c r="B65" s="83" t="s">
        <v>291</v>
      </c>
      <c r="C65" s="152">
        <v>29</v>
      </c>
      <c r="D65" s="113" t="s">
        <v>10</v>
      </c>
      <c r="E65" s="154"/>
      <c r="F65" s="155"/>
      <c r="G65" s="155"/>
      <c r="H65" s="156"/>
      <c r="I65" s="157"/>
      <c r="K65" s="83">
        <v>29</v>
      </c>
      <c r="L65" s="84" t="s">
        <v>292</v>
      </c>
      <c r="M65" s="152">
        <v>29</v>
      </c>
      <c r="N65" s="113" t="s">
        <v>10</v>
      </c>
      <c r="O65" s="154"/>
      <c r="P65" s="155"/>
      <c r="Q65" s="155"/>
      <c r="R65" s="156"/>
      <c r="S65" s="157"/>
      <c r="T65" s="90"/>
      <c r="U65" s="93"/>
      <c r="V65" s="93"/>
      <c r="W65" s="93"/>
      <c r="X65" s="93"/>
      <c r="Y65" s="93"/>
      <c r="Z65" s="93"/>
    </row>
    <row r="66" spans="1:26" ht="17" customHeight="1" thickBot="1" x14ac:dyDescent="0.3">
      <c r="A66" s="83">
        <v>29.5</v>
      </c>
      <c r="B66" s="83" t="s">
        <v>291</v>
      </c>
      <c r="C66" s="153"/>
      <c r="D66" s="114" t="s">
        <v>11</v>
      </c>
      <c r="E66" s="165"/>
      <c r="F66" s="166"/>
      <c r="G66" s="166"/>
      <c r="H66" s="167"/>
      <c r="I66" s="158"/>
      <c r="K66" s="83">
        <v>29.5</v>
      </c>
      <c r="L66" s="84" t="s">
        <v>292</v>
      </c>
      <c r="M66" s="153"/>
      <c r="N66" s="114" t="s">
        <v>11</v>
      </c>
      <c r="O66" s="165"/>
      <c r="P66" s="166"/>
      <c r="Q66" s="166"/>
      <c r="R66" s="167"/>
      <c r="S66" s="158"/>
      <c r="T66" s="90"/>
      <c r="U66" s="93"/>
      <c r="V66" s="93"/>
      <c r="W66" s="93"/>
      <c r="X66" s="93"/>
      <c r="Y66" s="93"/>
      <c r="Z66" s="93"/>
    </row>
    <row r="67" spans="1:26" ht="17" customHeight="1" x14ac:dyDescent="0.25">
      <c r="A67" s="83">
        <v>30</v>
      </c>
      <c r="B67" s="83" t="s">
        <v>291</v>
      </c>
      <c r="C67" s="152">
        <v>30</v>
      </c>
      <c r="D67" s="113" t="s">
        <v>10</v>
      </c>
      <c r="E67" s="154"/>
      <c r="F67" s="155"/>
      <c r="G67" s="155"/>
      <c r="H67" s="156"/>
      <c r="I67" s="157"/>
      <c r="K67" s="83">
        <v>30</v>
      </c>
      <c r="L67" s="84" t="s">
        <v>292</v>
      </c>
      <c r="M67" s="152">
        <v>30</v>
      </c>
      <c r="N67" s="113" t="s">
        <v>10</v>
      </c>
      <c r="O67" s="154"/>
      <c r="P67" s="155"/>
      <c r="Q67" s="155"/>
      <c r="R67" s="156"/>
      <c r="S67" s="157"/>
      <c r="T67" s="90"/>
      <c r="U67" s="93"/>
      <c r="V67" s="93"/>
      <c r="W67" s="93"/>
      <c r="X67" s="93"/>
      <c r="Y67" s="93"/>
      <c r="Z67" s="93"/>
    </row>
    <row r="68" spans="1:26" ht="17" customHeight="1" thickBot="1" x14ac:dyDescent="0.3">
      <c r="A68" s="83">
        <v>30.5</v>
      </c>
      <c r="B68" s="83" t="s">
        <v>291</v>
      </c>
      <c r="C68" s="153"/>
      <c r="D68" s="114" t="s">
        <v>11</v>
      </c>
      <c r="E68" s="165"/>
      <c r="F68" s="166"/>
      <c r="G68" s="166"/>
      <c r="H68" s="167"/>
      <c r="I68" s="158"/>
      <c r="K68" s="83">
        <v>30.5</v>
      </c>
      <c r="L68" s="84" t="s">
        <v>292</v>
      </c>
      <c r="M68" s="153"/>
      <c r="N68" s="114" t="s">
        <v>11</v>
      </c>
      <c r="O68" s="165"/>
      <c r="P68" s="166"/>
      <c r="Q68" s="166"/>
      <c r="R68" s="167"/>
      <c r="S68" s="158"/>
      <c r="T68" s="90"/>
      <c r="U68" s="93"/>
      <c r="V68" s="93"/>
      <c r="W68" s="93"/>
      <c r="X68" s="93"/>
      <c r="Y68" s="93"/>
      <c r="Z68" s="93"/>
    </row>
    <row r="69" spans="1:26" ht="17" customHeight="1" x14ac:dyDescent="0.25">
      <c r="A69" s="83">
        <v>31</v>
      </c>
      <c r="B69" s="83" t="s">
        <v>291</v>
      </c>
      <c r="C69" s="152">
        <v>31</v>
      </c>
      <c r="D69" s="113" t="s">
        <v>10</v>
      </c>
      <c r="E69" s="154"/>
      <c r="F69" s="155"/>
      <c r="G69" s="155"/>
      <c r="H69" s="156"/>
      <c r="I69" s="157"/>
      <c r="K69" s="83">
        <v>31</v>
      </c>
      <c r="L69" s="84" t="s">
        <v>292</v>
      </c>
      <c r="M69" s="152">
        <v>31</v>
      </c>
      <c r="N69" s="113" t="s">
        <v>10</v>
      </c>
      <c r="O69" s="154"/>
      <c r="P69" s="155"/>
      <c r="Q69" s="155"/>
      <c r="R69" s="156"/>
      <c r="S69" s="157"/>
      <c r="T69" s="90"/>
      <c r="U69" s="93"/>
      <c r="V69" s="93"/>
      <c r="W69" s="93"/>
      <c r="X69" s="93"/>
      <c r="Y69" s="93"/>
      <c r="Z69" s="93"/>
    </row>
    <row r="70" spans="1:26" ht="17" customHeight="1" thickBot="1" x14ac:dyDescent="0.3">
      <c r="A70" s="83">
        <v>31.5</v>
      </c>
      <c r="B70" s="83" t="s">
        <v>291</v>
      </c>
      <c r="C70" s="153"/>
      <c r="D70" s="114" t="s">
        <v>11</v>
      </c>
      <c r="E70" s="165"/>
      <c r="F70" s="166"/>
      <c r="G70" s="166"/>
      <c r="H70" s="167"/>
      <c r="I70" s="158"/>
      <c r="K70" s="83">
        <v>31.5</v>
      </c>
      <c r="L70" s="84" t="s">
        <v>292</v>
      </c>
      <c r="M70" s="153"/>
      <c r="N70" s="114" t="s">
        <v>11</v>
      </c>
      <c r="O70" s="165"/>
      <c r="P70" s="166"/>
      <c r="Q70" s="166"/>
      <c r="R70" s="167"/>
      <c r="S70" s="158"/>
      <c r="T70" s="90"/>
      <c r="U70" s="93"/>
      <c r="V70" s="93"/>
      <c r="W70" s="93"/>
      <c r="X70" s="93"/>
      <c r="Y70" s="93"/>
      <c r="Z70" s="93"/>
    </row>
    <row r="71" spans="1:26" ht="17" customHeight="1" x14ac:dyDescent="0.25">
      <c r="A71" s="83">
        <v>32</v>
      </c>
      <c r="B71" s="83" t="s">
        <v>291</v>
      </c>
      <c r="C71" s="152">
        <v>32</v>
      </c>
      <c r="D71" s="113" t="s">
        <v>10</v>
      </c>
      <c r="E71" s="154"/>
      <c r="F71" s="155"/>
      <c r="G71" s="155"/>
      <c r="H71" s="156"/>
      <c r="I71" s="157"/>
      <c r="K71" s="83">
        <v>32</v>
      </c>
      <c r="L71" s="84" t="s">
        <v>292</v>
      </c>
      <c r="M71" s="152">
        <v>32</v>
      </c>
      <c r="N71" s="113" t="s">
        <v>10</v>
      </c>
      <c r="O71" s="154"/>
      <c r="P71" s="155"/>
      <c r="Q71" s="155"/>
      <c r="R71" s="156"/>
      <c r="S71" s="157"/>
      <c r="T71" s="90"/>
      <c r="U71" s="93"/>
      <c r="V71" s="93"/>
      <c r="W71" s="93"/>
      <c r="X71" s="93"/>
      <c r="Y71" s="93"/>
      <c r="Z71" s="93"/>
    </row>
    <row r="72" spans="1:26" ht="17" customHeight="1" thickBot="1" x14ac:dyDescent="0.3">
      <c r="A72" s="83">
        <v>32.5</v>
      </c>
      <c r="B72" s="83" t="s">
        <v>291</v>
      </c>
      <c r="C72" s="153"/>
      <c r="D72" s="114" t="s">
        <v>11</v>
      </c>
      <c r="E72" s="165"/>
      <c r="F72" s="166"/>
      <c r="G72" s="166"/>
      <c r="H72" s="167"/>
      <c r="I72" s="158"/>
      <c r="K72" s="83">
        <v>32.5</v>
      </c>
      <c r="L72" s="84" t="s">
        <v>292</v>
      </c>
      <c r="M72" s="153"/>
      <c r="N72" s="114" t="s">
        <v>11</v>
      </c>
      <c r="O72" s="165"/>
      <c r="P72" s="166"/>
      <c r="Q72" s="166"/>
      <c r="R72" s="167"/>
      <c r="S72" s="158"/>
      <c r="T72" s="90"/>
      <c r="U72" s="93"/>
      <c r="V72" s="93"/>
      <c r="W72" s="93"/>
      <c r="X72" s="93"/>
      <c r="Y72" s="93"/>
      <c r="Z72" s="93"/>
    </row>
    <row r="73" spans="1:26" ht="17" customHeight="1" x14ac:dyDescent="0.25">
      <c r="A73" s="83">
        <v>33</v>
      </c>
      <c r="B73" s="83" t="s">
        <v>291</v>
      </c>
      <c r="C73" s="152">
        <v>33</v>
      </c>
      <c r="D73" s="113" t="s">
        <v>10</v>
      </c>
      <c r="E73" s="154"/>
      <c r="F73" s="155"/>
      <c r="G73" s="155"/>
      <c r="H73" s="156"/>
      <c r="I73" s="157"/>
      <c r="K73" s="83">
        <v>33</v>
      </c>
      <c r="L73" s="84" t="s">
        <v>292</v>
      </c>
      <c r="M73" s="152">
        <v>33</v>
      </c>
      <c r="N73" s="113" t="s">
        <v>10</v>
      </c>
      <c r="O73" s="154"/>
      <c r="P73" s="155"/>
      <c r="Q73" s="155"/>
      <c r="R73" s="156"/>
      <c r="S73" s="157"/>
      <c r="T73" s="90"/>
      <c r="U73" s="93"/>
      <c r="V73" s="93"/>
      <c r="W73" s="93"/>
      <c r="X73" s="93"/>
      <c r="Y73" s="93"/>
      <c r="Z73" s="93"/>
    </row>
    <row r="74" spans="1:26" ht="17" customHeight="1" thickBot="1" x14ac:dyDescent="0.3">
      <c r="A74" s="83">
        <v>33.5</v>
      </c>
      <c r="B74" s="83" t="s">
        <v>291</v>
      </c>
      <c r="C74" s="153"/>
      <c r="D74" s="114" t="s">
        <v>11</v>
      </c>
      <c r="E74" s="165"/>
      <c r="F74" s="166"/>
      <c r="G74" s="166"/>
      <c r="H74" s="167"/>
      <c r="I74" s="158"/>
      <c r="K74" s="83">
        <v>33.5</v>
      </c>
      <c r="L74" s="84" t="s">
        <v>292</v>
      </c>
      <c r="M74" s="153"/>
      <c r="N74" s="114" t="s">
        <v>11</v>
      </c>
      <c r="O74" s="165"/>
      <c r="P74" s="166"/>
      <c r="Q74" s="166"/>
      <c r="R74" s="167"/>
      <c r="S74" s="158"/>
      <c r="T74" s="90"/>
      <c r="U74" s="93"/>
      <c r="V74" s="93"/>
      <c r="W74" s="93"/>
      <c r="X74" s="93"/>
      <c r="Y74" s="93"/>
      <c r="Z74" s="93"/>
    </row>
    <row r="75" spans="1:26" ht="17" customHeight="1" x14ac:dyDescent="0.25">
      <c r="A75" s="83">
        <v>34</v>
      </c>
      <c r="B75" s="83" t="s">
        <v>291</v>
      </c>
      <c r="C75" s="152">
        <v>34</v>
      </c>
      <c r="D75" s="113" t="s">
        <v>10</v>
      </c>
      <c r="E75" s="154"/>
      <c r="F75" s="155"/>
      <c r="G75" s="155"/>
      <c r="H75" s="156"/>
      <c r="I75" s="157"/>
      <c r="K75" s="83">
        <v>34</v>
      </c>
      <c r="L75" s="84" t="s">
        <v>292</v>
      </c>
      <c r="M75" s="152">
        <v>34</v>
      </c>
      <c r="N75" s="113" t="s">
        <v>10</v>
      </c>
      <c r="O75" s="154"/>
      <c r="P75" s="155"/>
      <c r="Q75" s="155"/>
      <c r="R75" s="156"/>
      <c r="S75" s="157"/>
      <c r="T75" s="90"/>
      <c r="U75" s="93"/>
      <c r="V75" s="93"/>
      <c r="W75" s="93"/>
      <c r="X75" s="93"/>
      <c r="Y75" s="93"/>
      <c r="Z75" s="93"/>
    </row>
    <row r="76" spans="1:26" ht="17" customHeight="1" thickBot="1" x14ac:dyDescent="0.3">
      <c r="A76" s="83">
        <v>34.5</v>
      </c>
      <c r="B76" s="83" t="s">
        <v>291</v>
      </c>
      <c r="C76" s="153"/>
      <c r="D76" s="114" t="s">
        <v>11</v>
      </c>
      <c r="E76" s="165"/>
      <c r="F76" s="166"/>
      <c r="G76" s="166"/>
      <c r="H76" s="167"/>
      <c r="I76" s="158"/>
      <c r="K76" s="83">
        <v>34.5</v>
      </c>
      <c r="L76" s="84" t="s">
        <v>292</v>
      </c>
      <c r="M76" s="153"/>
      <c r="N76" s="114" t="s">
        <v>11</v>
      </c>
      <c r="O76" s="165"/>
      <c r="P76" s="166"/>
      <c r="Q76" s="166"/>
      <c r="R76" s="167"/>
      <c r="S76" s="158"/>
      <c r="T76" s="90"/>
      <c r="U76" s="93"/>
      <c r="V76" s="93"/>
      <c r="W76" s="93"/>
      <c r="X76" s="93"/>
      <c r="Y76" s="93"/>
      <c r="Z76" s="93"/>
    </row>
    <row r="77" spans="1:26" ht="17" customHeight="1" x14ac:dyDescent="0.25">
      <c r="A77" s="83">
        <v>35</v>
      </c>
      <c r="B77" s="83" t="s">
        <v>291</v>
      </c>
      <c r="C77" s="152">
        <v>35</v>
      </c>
      <c r="D77" s="113" t="s">
        <v>10</v>
      </c>
      <c r="E77" s="154"/>
      <c r="F77" s="155"/>
      <c r="G77" s="155"/>
      <c r="H77" s="156"/>
      <c r="I77" s="157"/>
      <c r="K77" s="83">
        <v>35</v>
      </c>
      <c r="L77" s="84" t="s">
        <v>292</v>
      </c>
      <c r="M77" s="152">
        <v>35</v>
      </c>
      <c r="N77" s="113" t="s">
        <v>10</v>
      </c>
      <c r="O77" s="154"/>
      <c r="P77" s="155"/>
      <c r="Q77" s="155"/>
      <c r="R77" s="156"/>
      <c r="S77" s="157"/>
      <c r="T77" s="90"/>
      <c r="U77" s="93"/>
      <c r="V77" s="93"/>
      <c r="W77" s="93"/>
      <c r="X77" s="93"/>
      <c r="Y77" s="93"/>
      <c r="Z77" s="93"/>
    </row>
    <row r="78" spans="1:26" ht="17" customHeight="1" thickBot="1" x14ac:dyDescent="0.3">
      <c r="A78" s="83">
        <v>35.5</v>
      </c>
      <c r="B78" s="83" t="s">
        <v>291</v>
      </c>
      <c r="C78" s="153"/>
      <c r="D78" s="114" t="s">
        <v>11</v>
      </c>
      <c r="E78" s="165"/>
      <c r="F78" s="166"/>
      <c r="G78" s="166"/>
      <c r="H78" s="167"/>
      <c r="I78" s="158"/>
      <c r="K78" s="83">
        <v>35.5</v>
      </c>
      <c r="L78" s="84" t="s">
        <v>292</v>
      </c>
      <c r="M78" s="153"/>
      <c r="N78" s="114" t="s">
        <v>11</v>
      </c>
      <c r="O78" s="165"/>
      <c r="P78" s="166"/>
      <c r="Q78" s="166"/>
      <c r="R78" s="167"/>
      <c r="S78" s="158"/>
      <c r="T78" s="90"/>
      <c r="U78" s="93"/>
      <c r="V78" s="93"/>
      <c r="W78" s="93"/>
      <c r="X78" s="93"/>
      <c r="Y78" s="93"/>
      <c r="Z78" s="93"/>
    </row>
    <row r="79" spans="1:26" ht="17" customHeight="1" x14ac:dyDescent="0.25">
      <c r="A79" s="83">
        <v>36</v>
      </c>
      <c r="B79" s="83" t="s">
        <v>291</v>
      </c>
      <c r="C79" s="152">
        <v>36</v>
      </c>
      <c r="D79" s="113" t="s">
        <v>10</v>
      </c>
      <c r="E79" s="154"/>
      <c r="F79" s="155"/>
      <c r="G79" s="155"/>
      <c r="H79" s="156"/>
      <c r="I79" s="157"/>
      <c r="K79" s="83">
        <v>36</v>
      </c>
      <c r="L79" s="84" t="s">
        <v>292</v>
      </c>
      <c r="M79" s="152">
        <v>36</v>
      </c>
      <c r="N79" s="113" t="s">
        <v>10</v>
      </c>
      <c r="O79" s="154"/>
      <c r="P79" s="155"/>
      <c r="Q79" s="155"/>
      <c r="R79" s="156"/>
      <c r="S79" s="157"/>
      <c r="T79" s="90"/>
      <c r="U79" s="93"/>
      <c r="V79" s="93"/>
      <c r="W79" s="93"/>
      <c r="X79" s="93"/>
      <c r="Y79" s="93"/>
      <c r="Z79" s="93"/>
    </row>
    <row r="80" spans="1:26" ht="17" customHeight="1" thickBot="1" x14ac:dyDescent="0.3">
      <c r="A80" s="83">
        <v>36.5</v>
      </c>
      <c r="B80" s="83" t="s">
        <v>291</v>
      </c>
      <c r="C80" s="153"/>
      <c r="D80" s="114" t="s">
        <v>11</v>
      </c>
      <c r="E80" s="165"/>
      <c r="F80" s="166"/>
      <c r="G80" s="166"/>
      <c r="H80" s="167"/>
      <c r="I80" s="158"/>
      <c r="K80" s="83">
        <v>36.5</v>
      </c>
      <c r="L80" s="84" t="s">
        <v>292</v>
      </c>
      <c r="M80" s="153"/>
      <c r="N80" s="114" t="s">
        <v>11</v>
      </c>
      <c r="O80" s="165"/>
      <c r="P80" s="166"/>
      <c r="Q80" s="166"/>
      <c r="R80" s="167"/>
      <c r="S80" s="158"/>
      <c r="T80" s="90"/>
      <c r="U80" s="93"/>
      <c r="V80" s="93"/>
      <c r="W80" s="93"/>
      <c r="X80" s="93"/>
      <c r="Y80" s="93"/>
      <c r="Z80" s="93"/>
    </row>
    <row r="81" spans="1:26" ht="17" customHeight="1" x14ac:dyDescent="0.25">
      <c r="A81" s="83">
        <v>37</v>
      </c>
      <c r="B81" s="83" t="s">
        <v>291</v>
      </c>
      <c r="C81" s="152">
        <v>37</v>
      </c>
      <c r="D81" s="113" t="s">
        <v>10</v>
      </c>
      <c r="E81" s="154"/>
      <c r="F81" s="155"/>
      <c r="G81" s="155"/>
      <c r="H81" s="156"/>
      <c r="I81" s="157"/>
      <c r="K81" s="83">
        <v>37</v>
      </c>
      <c r="L81" s="84" t="s">
        <v>292</v>
      </c>
      <c r="M81" s="152">
        <v>37</v>
      </c>
      <c r="N81" s="113" t="s">
        <v>10</v>
      </c>
      <c r="O81" s="154"/>
      <c r="P81" s="155"/>
      <c r="Q81" s="155"/>
      <c r="R81" s="156"/>
      <c r="S81" s="157"/>
      <c r="T81" s="90"/>
      <c r="U81" s="93"/>
      <c r="V81" s="93"/>
      <c r="W81" s="93"/>
      <c r="X81" s="93"/>
      <c r="Y81" s="93"/>
      <c r="Z81" s="93"/>
    </row>
    <row r="82" spans="1:26" ht="17" customHeight="1" thickBot="1" x14ac:dyDescent="0.3">
      <c r="A82" s="83">
        <v>37.5</v>
      </c>
      <c r="B82" s="83" t="s">
        <v>291</v>
      </c>
      <c r="C82" s="153"/>
      <c r="D82" s="114" t="s">
        <v>11</v>
      </c>
      <c r="E82" s="165"/>
      <c r="F82" s="166"/>
      <c r="G82" s="166"/>
      <c r="H82" s="167"/>
      <c r="I82" s="158"/>
      <c r="K82" s="83">
        <v>37.5</v>
      </c>
      <c r="L82" s="84" t="s">
        <v>292</v>
      </c>
      <c r="M82" s="153"/>
      <c r="N82" s="114" t="s">
        <v>11</v>
      </c>
      <c r="O82" s="165"/>
      <c r="P82" s="166"/>
      <c r="Q82" s="166"/>
      <c r="R82" s="167"/>
      <c r="S82" s="158"/>
      <c r="T82" s="90"/>
      <c r="U82" s="93"/>
      <c r="V82" s="93"/>
      <c r="W82" s="93"/>
      <c r="X82" s="93"/>
      <c r="Y82" s="93"/>
      <c r="Z82" s="93"/>
    </row>
    <row r="83" spans="1:26" ht="17" customHeight="1" x14ac:dyDescent="0.25">
      <c r="A83" s="83">
        <v>38</v>
      </c>
      <c r="B83" s="83" t="s">
        <v>291</v>
      </c>
      <c r="C83" s="152">
        <v>38</v>
      </c>
      <c r="D83" s="113" t="s">
        <v>10</v>
      </c>
      <c r="E83" s="154"/>
      <c r="F83" s="155"/>
      <c r="G83" s="155"/>
      <c r="H83" s="156"/>
      <c r="I83" s="157"/>
      <c r="K83" s="83">
        <v>38</v>
      </c>
      <c r="L83" s="84" t="s">
        <v>292</v>
      </c>
      <c r="M83" s="152">
        <v>38</v>
      </c>
      <c r="N83" s="113" t="s">
        <v>10</v>
      </c>
      <c r="O83" s="154"/>
      <c r="P83" s="155"/>
      <c r="Q83" s="155"/>
      <c r="R83" s="156"/>
      <c r="S83" s="157"/>
      <c r="T83" s="90"/>
      <c r="U83" s="93"/>
      <c r="V83" s="93"/>
      <c r="W83" s="93"/>
      <c r="X83" s="93"/>
      <c r="Y83" s="93"/>
      <c r="Z83" s="93"/>
    </row>
    <row r="84" spans="1:26" ht="17" customHeight="1" thickBot="1" x14ac:dyDescent="0.3">
      <c r="A84" s="83">
        <v>38.5</v>
      </c>
      <c r="B84" s="83" t="s">
        <v>291</v>
      </c>
      <c r="C84" s="153"/>
      <c r="D84" s="114" t="s">
        <v>11</v>
      </c>
      <c r="E84" s="165"/>
      <c r="F84" s="166"/>
      <c r="G84" s="166"/>
      <c r="H84" s="167"/>
      <c r="I84" s="158"/>
      <c r="K84" s="83">
        <v>38.5</v>
      </c>
      <c r="L84" s="84" t="s">
        <v>292</v>
      </c>
      <c r="M84" s="153"/>
      <c r="N84" s="114" t="s">
        <v>11</v>
      </c>
      <c r="O84" s="165"/>
      <c r="P84" s="166"/>
      <c r="Q84" s="166"/>
      <c r="R84" s="167"/>
      <c r="S84" s="158"/>
      <c r="T84" s="90"/>
      <c r="U84" s="93"/>
      <c r="V84" s="93"/>
      <c r="W84" s="93"/>
      <c r="X84" s="93"/>
      <c r="Y84" s="93"/>
      <c r="Z84" s="93"/>
    </row>
    <row r="85" spans="1:26" ht="17" customHeight="1" x14ac:dyDescent="0.25">
      <c r="A85" s="83">
        <v>39</v>
      </c>
      <c r="B85" s="83" t="s">
        <v>291</v>
      </c>
      <c r="C85" s="152">
        <v>39</v>
      </c>
      <c r="D85" s="113" t="s">
        <v>10</v>
      </c>
      <c r="E85" s="154"/>
      <c r="F85" s="155"/>
      <c r="G85" s="155"/>
      <c r="H85" s="156"/>
      <c r="I85" s="157"/>
      <c r="K85" s="83">
        <v>39</v>
      </c>
      <c r="L85" s="84" t="s">
        <v>292</v>
      </c>
      <c r="M85" s="152">
        <v>39</v>
      </c>
      <c r="N85" s="113" t="s">
        <v>10</v>
      </c>
      <c r="O85" s="154"/>
      <c r="P85" s="155"/>
      <c r="Q85" s="155"/>
      <c r="R85" s="156"/>
      <c r="S85" s="157"/>
      <c r="T85" s="90"/>
      <c r="U85" s="93"/>
      <c r="V85" s="93"/>
      <c r="W85" s="93"/>
      <c r="X85" s="93"/>
      <c r="Y85" s="93"/>
      <c r="Z85" s="93"/>
    </row>
    <row r="86" spans="1:26" ht="17" customHeight="1" thickBot="1" x14ac:dyDescent="0.3">
      <c r="A86" s="83">
        <v>39.5</v>
      </c>
      <c r="B86" s="83" t="s">
        <v>291</v>
      </c>
      <c r="C86" s="153"/>
      <c r="D86" s="114" t="s">
        <v>11</v>
      </c>
      <c r="E86" s="165"/>
      <c r="F86" s="166"/>
      <c r="G86" s="166"/>
      <c r="H86" s="167"/>
      <c r="I86" s="158"/>
      <c r="K86" s="83">
        <v>39.5</v>
      </c>
      <c r="L86" s="84" t="s">
        <v>292</v>
      </c>
      <c r="M86" s="153"/>
      <c r="N86" s="114" t="s">
        <v>11</v>
      </c>
      <c r="O86" s="165"/>
      <c r="P86" s="166"/>
      <c r="Q86" s="166"/>
      <c r="R86" s="167"/>
      <c r="S86" s="158"/>
      <c r="T86" s="90"/>
      <c r="U86" s="93"/>
      <c r="V86" s="93"/>
      <c r="W86" s="93"/>
      <c r="X86" s="93"/>
      <c r="Y86" s="93"/>
      <c r="Z86" s="93"/>
    </row>
    <row r="87" spans="1:26" ht="17" customHeight="1" x14ac:dyDescent="0.25">
      <c r="A87" s="83">
        <v>40</v>
      </c>
      <c r="B87" s="83" t="s">
        <v>291</v>
      </c>
      <c r="C87" s="152">
        <v>40</v>
      </c>
      <c r="D87" s="113" t="s">
        <v>10</v>
      </c>
      <c r="E87" s="154"/>
      <c r="F87" s="155"/>
      <c r="G87" s="155"/>
      <c r="H87" s="156"/>
      <c r="I87" s="157"/>
      <c r="K87" s="83">
        <v>40</v>
      </c>
      <c r="L87" s="84" t="s">
        <v>292</v>
      </c>
      <c r="M87" s="152">
        <v>40</v>
      </c>
      <c r="N87" s="113" t="s">
        <v>10</v>
      </c>
      <c r="O87" s="154"/>
      <c r="P87" s="155"/>
      <c r="Q87" s="155"/>
      <c r="R87" s="156"/>
      <c r="S87" s="157"/>
      <c r="T87" s="90"/>
      <c r="U87" s="93"/>
      <c r="V87" s="93"/>
      <c r="W87" s="93"/>
      <c r="X87" s="93"/>
      <c r="Y87" s="93"/>
      <c r="Z87" s="93"/>
    </row>
    <row r="88" spans="1:26" ht="17" customHeight="1" thickBot="1" x14ac:dyDescent="0.3">
      <c r="A88" s="83">
        <v>40.5</v>
      </c>
      <c r="B88" s="83" t="s">
        <v>291</v>
      </c>
      <c r="C88" s="153"/>
      <c r="D88" s="114" t="s">
        <v>11</v>
      </c>
      <c r="E88" s="165"/>
      <c r="F88" s="166"/>
      <c r="G88" s="166"/>
      <c r="H88" s="167"/>
      <c r="I88" s="158"/>
      <c r="K88" s="83">
        <v>40.5</v>
      </c>
      <c r="L88" s="84" t="s">
        <v>292</v>
      </c>
      <c r="M88" s="153"/>
      <c r="N88" s="114" t="s">
        <v>11</v>
      </c>
      <c r="O88" s="165"/>
      <c r="P88" s="166"/>
      <c r="Q88" s="166"/>
      <c r="R88" s="167"/>
      <c r="S88" s="158"/>
      <c r="T88" s="90"/>
      <c r="U88" s="93"/>
      <c r="V88" s="93"/>
      <c r="W88" s="93"/>
      <c r="X88" s="93"/>
      <c r="Y88" s="93"/>
      <c r="Z88" s="93"/>
    </row>
    <row r="89" spans="1:26" ht="17" customHeight="1" x14ac:dyDescent="0.25">
      <c r="A89" s="83">
        <v>41</v>
      </c>
      <c r="B89" s="83" t="s">
        <v>291</v>
      </c>
      <c r="C89" s="152">
        <v>41</v>
      </c>
      <c r="D89" s="113" t="s">
        <v>10</v>
      </c>
      <c r="E89" s="154"/>
      <c r="F89" s="155"/>
      <c r="G89" s="155"/>
      <c r="H89" s="156"/>
      <c r="I89" s="157"/>
      <c r="K89" s="83">
        <v>41</v>
      </c>
      <c r="L89" s="84" t="s">
        <v>292</v>
      </c>
      <c r="M89" s="152">
        <v>41</v>
      </c>
      <c r="N89" s="113" t="s">
        <v>10</v>
      </c>
      <c r="O89" s="154"/>
      <c r="P89" s="155"/>
      <c r="Q89" s="155"/>
      <c r="R89" s="156"/>
      <c r="S89" s="157"/>
      <c r="T89" s="90"/>
      <c r="U89" s="93"/>
      <c r="V89" s="93"/>
      <c r="W89" s="93"/>
      <c r="X89" s="93"/>
      <c r="Y89" s="93"/>
      <c r="Z89" s="93"/>
    </row>
    <row r="90" spans="1:26" ht="17" customHeight="1" thickBot="1" x14ac:dyDescent="0.3">
      <c r="A90" s="83">
        <v>41.5</v>
      </c>
      <c r="B90" s="83" t="s">
        <v>291</v>
      </c>
      <c r="C90" s="153"/>
      <c r="D90" s="114" t="s">
        <v>11</v>
      </c>
      <c r="E90" s="165"/>
      <c r="F90" s="166"/>
      <c r="G90" s="166"/>
      <c r="H90" s="167"/>
      <c r="I90" s="158"/>
      <c r="K90" s="83">
        <v>41.5</v>
      </c>
      <c r="L90" s="84" t="s">
        <v>292</v>
      </c>
      <c r="M90" s="153"/>
      <c r="N90" s="114" t="s">
        <v>11</v>
      </c>
      <c r="O90" s="165"/>
      <c r="P90" s="166"/>
      <c r="Q90" s="166"/>
      <c r="R90" s="167"/>
      <c r="S90" s="158"/>
      <c r="T90" s="90"/>
      <c r="U90" s="93"/>
      <c r="V90" s="93"/>
      <c r="W90" s="93"/>
      <c r="X90" s="93"/>
      <c r="Y90" s="93"/>
      <c r="Z90" s="93"/>
    </row>
    <row r="91" spans="1:26" ht="17" customHeight="1" x14ac:dyDescent="0.25">
      <c r="A91" s="83">
        <v>42</v>
      </c>
      <c r="B91" s="83" t="s">
        <v>291</v>
      </c>
      <c r="C91" s="152">
        <v>42</v>
      </c>
      <c r="D91" s="113" t="s">
        <v>10</v>
      </c>
      <c r="E91" s="154"/>
      <c r="F91" s="155"/>
      <c r="G91" s="155"/>
      <c r="H91" s="156"/>
      <c r="I91" s="157"/>
      <c r="K91" s="83">
        <v>42</v>
      </c>
      <c r="L91" s="84" t="s">
        <v>292</v>
      </c>
      <c r="M91" s="152">
        <v>42</v>
      </c>
      <c r="N91" s="113" t="s">
        <v>10</v>
      </c>
      <c r="O91" s="154"/>
      <c r="P91" s="155"/>
      <c r="Q91" s="155"/>
      <c r="R91" s="156"/>
      <c r="S91" s="157"/>
      <c r="T91" s="90"/>
      <c r="U91" s="93"/>
      <c r="V91" s="93"/>
      <c r="W91" s="93"/>
      <c r="X91" s="93"/>
      <c r="Y91" s="93"/>
      <c r="Z91" s="93"/>
    </row>
    <row r="92" spans="1:26" ht="17" customHeight="1" thickBot="1" x14ac:dyDescent="0.3">
      <c r="A92" s="83">
        <v>42.5</v>
      </c>
      <c r="B92" s="83" t="s">
        <v>291</v>
      </c>
      <c r="C92" s="153"/>
      <c r="D92" s="114" t="s">
        <v>11</v>
      </c>
      <c r="E92" s="165"/>
      <c r="F92" s="166"/>
      <c r="G92" s="166"/>
      <c r="H92" s="167"/>
      <c r="I92" s="158"/>
      <c r="K92" s="83">
        <v>42.5</v>
      </c>
      <c r="L92" s="84" t="s">
        <v>292</v>
      </c>
      <c r="M92" s="153"/>
      <c r="N92" s="114" t="s">
        <v>11</v>
      </c>
      <c r="O92" s="165"/>
      <c r="P92" s="166"/>
      <c r="Q92" s="166"/>
      <c r="R92" s="167"/>
      <c r="S92" s="158"/>
      <c r="T92" s="90"/>
      <c r="U92" s="93"/>
      <c r="V92" s="93"/>
      <c r="W92" s="93"/>
      <c r="X92" s="93"/>
      <c r="Y92" s="93"/>
      <c r="Z92" s="93"/>
    </row>
    <row r="93" spans="1:26" ht="17" customHeight="1" x14ac:dyDescent="0.25">
      <c r="A93" s="83">
        <v>43</v>
      </c>
      <c r="B93" s="83" t="s">
        <v>291</v>
      </c>
      <c r="C93" s="152">
        <v>43</v>
      </c>
      <c r="D93" s="113" t="s">
        <v>10</v>
      </c>
      <c r="E93" s="154"/>
      <c r="F93" s="155"/>
      <c r="G93" s="155"/>
      <c r="H93" s="156"/>
      <c r="I93" s="157"/>
      <c r="K93" s="83">
        <v>43</v>
      </c>
      <c r="L93" s="84" t="s">
        <v>292</v>
      </c>
      <c r="M93" s="152">
        <v>43</v>
      </c>
      <c r="N93" s="113" t="s">
        <v>10</v>
      </c>
      <c r="O93" s="154"/>
      <c r="P93" s="155"/>
      <c r="Q93" s="155"/>
      <c r="R93" s="156"/>
      <c r="S93" s="157"/>
      <c r="T93" s="90"/>
      <c r="U93" s="93"/>
      <c r="V93" s="93"/>
      <c r="W93" s="93"/>
      <c r="X93" s="93"/>
      <c r="Y93" s="93"/>
      <c r="Z93" s="93"/>
    </row>
    <row r="94" spans="1:26" ht="17" customHeight="1" thickBot="1" x14ac:dyDescent="0.3">
      <c r="A94" s="83">
        <v>43.5</v>
      </c>
      <c r="B94" s="83" t="s">
        <v>291</v>
      </c>
      <c r="C94" s="153"/>
      <c r="D94" s="114" t="s">
        <v>11</v>
      </c>
      <c r="E94" s="165"/>
      <c r="F94" s="166"/>
      <c r="G94" s="166"/>
      <c r="H94" s="167"/>
      <c r="I94" s="158"/>
      <c r="K94" s="83">
        <v>43.5</v>
      </c>
      <c r="L94" s="84" t="s">
        <v>292</v>
      </c>
      <c r="M94" s="153"/>
      <c r="N94" s="114" t="s">
        <v>11</v>
      </c>
      <c r="O94" s="165"/>
      <c r="P94" s="166"/>
      <c r="Q94" s="166"/>
      <c r="R94" s="167"/>
      <c r="S94" s="158"/>
      <c r="T94" s="90"/>
      <c r="U94" s="93"/>
      <c r="V94" s="93"/>
      <c r="W94" s="93"/>
      <c r="X94" s="93"/>
      <c r="Y94" s="93"/>
      <c r="Z94" s="93"/>
    </row>
    <row r="95" spans="1:26" ht="17" customHeight="1" x14ac:dyDescent="0.25">
      <c r="A95" s="83">
        <v>44</v>
      </c>
      <c r="B95" s="83" t="s">
        <v>291</v>
      </c>
      <c r="C95" s="152">
        <v>44</v>
      </c>
      <c r="D95" s="113" t="s">
        <v>10</v>
      </c>
      <c r="E95" s="154"/>
      <c r="F95" s="155"/>
      <c r="G95" s="155"/>
      <c r="H95" s="156"/>
      <c r="I95" s="157"/>
      <c r="K95" s="83">
        <v>44</v>
      </c>
      <c r="L95" s="84" t="s">
        <v>292</v>
      </c>
      <c r="M95" s="152">
        <v>44</v>
      </c>
      <c r="N95" s="113" t="s">
        <v>10</v>
      </c>
      <c r="O95" s="154"/>
      <c r="P95" s="155"/>
      <c r="Q95" s="155"/>
      <c r="R95" s="156"/>
      <c r="S95" s="157"/>
      <c r="T95" s="90"/>
      <c r="U95" s="93"/>
      <c r="V95" s="93"/>
      <c r="W95" s="93"/>
      <c r="X95" s="93"/>
      <c r="Y95" s="93"/>
      <c r="Z95" s="93"/>
    </row>
    <row r="96" spans="1:26" ht="17" customHeight="1" thickBot="1" x14ac:dyDescent="0.3">
      <c r="A96" s="83">
        <v>44.5</v>
      </c>
      <c r="B96" s="83" t="s">
        <v>291</v>
      </c>
      <c r="C96" s="153"/>
      <c r="D96" s="114" t="s">
        <v>11</v>
      </c>
      <c r="E96" s="165"/>
      <c r="F96" s="166"/>
      <c r="G96" s="166"/>
      <c r="H96" s="167"/>
      <c r="I96" s="158"/>
      <c r="K96" s="83">
        <v>44.5</v>
      </c>
      <c r="L96" s="84" t="s">
        <v>292</v>
      </c>
      <c r="M96" s="153"/>
      <c r="N96" s="114" t="s">
        <v>11</v>
      </c>
      <c r="O96" s="165"/>
      <c r="P96" s="166"/>
      <c r="Q96" s="166"/>
      <c r="R96" s="167"/>
      <c r="S96" s="158"/>
      <c r="T96" s="90"/>
      <c r="U96" s="93"/>
      <c r="V96" s="93"/>
      <c r="W96" s="93"/>
      <c r="X96" s="93"/>
      <c r="Y96" s="93"/>
      <c r="Z96" s="93"/>
    </row>
    <row r="97" spans="1:26" ht="17" customHeight="1" x14ac:dyDescent="0.25">
      <c r="A97" s="83">
        <v>45</v>
      </c>
      <c r="B97" s="83" t="s">
        <v>291</v>
      </c>
      <c r="C97" s="152">
        <v>45</v>
      </c>
      <c r="D97" s="113" t="s">
        <v>10</v>
      </c>
      <c r="E97" s="154"/>
      <c r="F97" s="155"/>
      <c r="G97" s="155"/>
      <c r="H97" s="156"/>
      <c r="I97" s="157"/>
      <c r="K97" s="83">
        <v>45</v>
      </c>
      <c r="L97" s="84" t="s">
        <v>292</v>
      </c>
      <c r="M97" s="152">
        <v>45</v>
      </c>
      <c r="N97" s="113" t="s">
        <v>10</v>
      </c>
      <c r="O97" s="154"/>
      <c r="P97" s="155"/>
      <c r="Q97" s="155"/>
      <c r="R97" s="156"/>
      <c r="S97" s="157"/>
      <c r="T97" s="90"/>
      <c r="U97" s="93"/>
      <c r="V97" s="93"/>
      <c r="W97" s="93"/>
      <c r="X97" s="93"/>
      <c r="Y97" s="93"/>
      <c r="Z97" s="93"/>
    </row>
    <row r="98" spans="1:26" ht="17" customHeight="1" thickBot="1" x14ac:dyDescent="0.3">
      <c r="A98" s="83">
        <v>45.5</v>
      </c>
      <c r="B98" s="83" t="s">
        <v>291</v>
      </c>
      <c r="C98" s="153"/>
      <c r="D98" s="114" t="s">
        <v>11</v>
      </c>
      <c r="E98" s="165"/>
      <c r="F98" s="166"/>
      <c r="G98" s="166"/>
      <c r="H98" s="167"/>
      <c r="I98" s="158"/>
      <c r="K98" s="83">
        <v>45.5</v>
      </c>
      <c r="L98" s="84" t="s">
        <v>292</v>
      </c>
      <c r="M98" s="153"/>
      <c r="N98" s="114" t="s">
        <v>11</v>
      </c>
      <c r="O98" s="165"/>
      <c r="P98" s="166"/>
      <c r="Q98" s="166"/>
      <c r="R98" s="167"/>
      <c r="S98" s="158"/>
      <c r="T98" s="90"/>
      <c r="U98" s="93"/>
      <c r="V98" s="93"/>
      <c r="W98" s="93"/>
      <c r="X98" s="93"/>
      <c r="Y98" s="93"/>
      <c r="Z98" s="93"/>
    </row>
    <row r="99" spans="1:26" ht="17" customHeight="1" x14ac:dyDescent="0.25">
      <c r="A99" s="83">
        <v>46</v>
      </c>
      <c r="B99" s="83" t="s">
        <v>291</v>
      </c>
      <c r="C99" s="152">
        <v>46</v>
      </c>
      <c r="D99" s="113" t="s">
        <v>10</v>
      </c>
      <c r="E99" s="154"/>
      <c r="F99" s="155"/>
      <c r="G99" s="155"/>
      <c r="H99" s="156"/>
      <c r="I99" s="157"/>
      <c r="K99" s="83">
        <v>46</v>
      </c>
      <c r="L99" s="84" t="s">
        <v>292</v>
      </c>
      <c r="M99" s="152">
        <v>46</v>
      </c>
      <c r="N99" s="113" t="s">
        <v>10</v>
      </c>
      <c r="O99" s="154"/>
      <c r="P99" s="155"/>
      <c r="Q99" s="155"/>
      <c r="R99" s="156"/>
      <c r="S99" s="157"/>
      <c r="T99" s="90"/>
      <c r="U99" s="93"/>
      <c r="V99" s="93"/>
      <c r="W99" s="93"/>
      <c r="X99" s="93"/>
      <c r="Y99" s="93"/>
      <c r="Z99" s="93"/>
    </row>
    <row r="100" spans="1:26" ht="17" customHeight="1" thickBot="1" x14ac:dyDescent="0.3">
      <c r="A100" s="83">
        <v>46.5</v>
      </c>
      <c r="B100" s="83" t="s">
        <v>291</v>
      </c>
      <c r="C100" s="153"/>
      <c r="D100" s="114" t="s">
        <v>11</v>
      </c>
      <c r="E100" s="165"/>
      <c r="F100" s="166"/>
      <c r="G100" s="166"/>
      <c r="H100" s="167"/>
      <c r="I100" s="158"/>
      <c r="K100" s="83">
        <v>46.5</v>
      </c>
      <c r="L100" s="84" t="s">
        <v>292</v>
      </c>
      <c r="M100" s="153"/>
      <c r="N100" s="114" t="s">
        <v>11</v>
      </c>
      <c r="O100" s="165"/>
      <c r="P100" s="166"/>
      <c r="Q100" s="166"/>
      <c r="R100" s="167"/>
      <c r="S100" s="158"/>
      <c r="T100" s="90"/>
      <c r="U100" s="93"/>
      <c r="V100" s="93"/>
      <c r="W100" s="93"/>
      <c r="X100" s="93"/>
      <c r="Y100" s="93"/>
      <c r="Z100" s="93"/>
    </row>
    <row r="101" spans="1:26" ht="17" customHeight="1" x14ac:dyDescent="0.25">
      <c r="A101" s="83">
        <v>47</v>
      </c>
      <c r="B101" s="83" t="s">
        <v>291</v>
      </c>
      <c r="C101" s="152">
        <v>47</v>
      </c>
      <c r="D101" s="113" t="s">
        <v>10</v>
      </c>
      <c r="E101" s="154"/>
      <c r="F101" s="155"/>
      <c r="G101" s="155"/>
      <c r="H101" s="156"/>
      <c r="I101" s="157"/>
      <c r="K101" s="83">
        <v>47</v>
      </c>
      <c r="L101" s="84" t="s">
        <v>292</v>
      </c>
      <c r="M101" s="152">
        <v>47</v>
      </c>
      <c r="N101" s="113" t="s">
        <v>10</v>
      </c>
      <c r="O101" s="154"/>
      <c r="P101" s="155"/>
      <c r="Q101" s="155"/>
      <c r="R101" s="156"/>
      <c r="S101" s="157"/>
      <c r="T101" s="90"/>
      <c r="U101" s="93"/>
      <c r="V101" s="93"/>
      <c r="W101" s="93"/>
      <c r="X101" s="93"/>
      <c r="Y101" s="93"/>
      <c r="Z101" s="93"/>
    </row>
    <row r="102" spans="1:26" ht="17" customHeight="1" thickBot="1" x14ac:dyDescent="0.3">
      <c r="A102" s="83">
        <v>47.5</v>
      </c>
      <c r="B102" s="83" t="s">
        <v>291</v>
      </c>
      <c r="C102" s="153"/>
      <c r="D102" s="114" t="s">
        <v>11</v>
      </c>
      <c r="E102" s="165"/>
      <c r="F102" s="166"/>
      <c r="G102" s="166"/>
      <c r="H102" s="167"/>
      <c r="I102" s="158"/>
      <c r="K102" s="83">
        <v>47.5</v>
      </c>
      <c r="L102" s="84" t="s">
        <v>292</v>
      </c>
      <c r="M102" s="153"/>
      <c r="N102" s="114" t="s">
        <v>11</v>
      </c>
      <c r="O102" s="165"/>
      <c r="P102" s="166"/>
      <c r="Q102" s="166"/>
      <c r="R102" s="167"/>
      <c r="S102" s="158"/>
      <c r="T102" s="90"/>
      <c r="U102" s="93"/>
      <c r="V102" s="93"/>
      <c r="W102" s="93"/>
      <c r="X102" s="93"/>
      <c r="Y102" s="93"/>
      <c r="Z102" s="93"/>
    </row>
    <row r="103" spans="1:26" ht="17" customHeight="1" x14ac:dyDescent="0.25">
      <c r="A103" s="83">
        <v>48</v>
      </c>
      <c r="B103" s="83" t="s">
        <v>291</v>
      </c>
      <c r="C103" s="152">
        <v>48</v>
      </c>
      <c r="D103" s="113" t="s">
        <v>10</v>
      </c>
      <c r="E103" s="154"/>
      <c r="F103" s="155"/>
      <c r="G103" s="155"/>
      <c r="H103" s="156"/>
      <c r="I103" s="157"/>
      <c r="K103" s="83">
        <v>48</v>
      </c>
      <c r="L103" s="84" t="s">
        <v>292</v>
      </c>
      <c r="M103" s="152">
        <v>48</v>
      </c>
      <c r="N103" s="113" t="s">
        <v>10</v>
      </c>
      <c r="O103" s="154"/>
      <c r="P103" s="155"/>
      <c r="Q103" s="155"/>
      <c r="R103" s="156"/>
      <c r="S103" s="157"/>
      <c r="T103" s="90"/>
      <c r="U103" s="93"/>
      <c r="V103" s="93"/>
      <c r="W103" s="93"/>
      <c r="X103" s="93"/>
      <c r="Y103" s="93"/>
      <c r="Z103" s="93"/>
    </row>
    <row r="104" spans="1:26" ht="17" customHeight="1" thickBot="1" x14ac:dyDescent="0.3">
      <c r="A104" s="83">
        <v>48.5</v>
      </c>
      <c r="B104" s="83" t="s">
        <v>291</v>
      </c>
      <c r="C104" s="153"/>
      <c r="D104" s="114" t="s">
        <v>11</v>
      </c>
      <c r="E104" s="165"/>
      <c r="F104" s="166"/>
      <c r="G104" s="166"/>
      <c r="H104" s="167"/>
      <c r="I104" s="158"/>
      <c r="K104" s="83">
        <v>48.5</v>
      </c>
      <c r="L104" s="84" t="s">
        <v>292</v>
      </c>
      <c r="M104" s="153"/>
      <c r="N104" s="114" t="s">
        <v>11</v>
      </c>
      <c r="O104" s="165"/>
      <c r="P104" s="166"/>
      <c r="Q104" s="166"/>
      <c r="R104" s="167"/>
      <c r="S104" s="158"/>
      <c r="T104" s="90"/>
      <c r="U104" s="93"/>
      <c r="V104" s="93"/>
      <c r="W104" s="93"/>
      <c r="X104" s="93"/>
      <c r="Y104" s="93"/>
      <c r="Z104" s="93"/>
    </row>
    <row r="105" spans="1:26" ht="17" customHeight="1" x14ac:dyDescent="0.25">
      <c r="A105" s="83">
        <v>49</v>
      </c>
      <c r="B105" s="83" t="s">
        <v>291</v>
      </c>
      <c r="C105" s="152">
        <v>49</v>
      </c>
      <c r="D105" s="113" t="s">
        <v>10</v>
      </c>
      <c r="E105" s="154"/>
      <c r="F105" s="155"/>
      <c r="G105" s="155"/>
      <c r="H105" s="156"/>
      <c r="I105" s="157"/>
      <c r="K105" s="83">
        <v>49</v>
      </c>
      <c r="L105" s="84" t="s">
        <v>292</v>
      </c>
      <c r="M105" s="152">
        <v>49</v>
      </c>
      <c r="N105" s="113" t="s">
        <v>10</v>
      </c>
      <c r="O105" s="154"/>
      <c r="P105" s="155"/>
      <c r="Q105" s="155"/>
      <c r="R105" s="156"/>
      <c r="S105" s="157"/>
      <c r="T105" s="90"/>
      <c r="U105" s="93"/>
      <c r="V105" s="93"/>
      <c r="W105" s="93"/>
      <c r="X105" s="93"/>
      <c r="Y105" s="93"/>
      <c r="Z105" s="93"/>
    </row>
    <row r="106" spans="1:26" ht="17" customHeight="1" thickBot="1" x14ac:dyDescent="0.3">
      <c r="A106" s="83">
        <v>49.5</v>
      </c>
      <c r="B106" s="83" t="s">
        <v>291</v>
      </c>
      <c r="C106" s="153"/>
      <c r="D106" s="114" t="s">
        <v>11</v>
      </c>
      <c r="E106" s="165"/>
      <c r="F106" s="166"/>
      <c r="G106" s="166"/>
      <c r="H106" s="167"/>
      <c r="I106" s="158"/>
      <c r="K106" s="83">
        <v>49.5</v>
      </c>
      <c r="L106" s="84" t="s">
        <v>292</v>
      </c>
      <c r="M106" s="153"/>
      <c r="N106" s="114" t="s">
        <v>11</v>
      </c>
      <c r="O106" s="165"/>
      <c r="P106" s="166"/>
      <c r="Q106" s="166"/>
      <c r="R106" s="167"/>
      <c r="S106" s="158"/>
      <c r="T106" s="90"/>
      <c r="U106" s="93"/>
      <c r="V106" s="93"/>
      <c r="W106" s="93"/>
      <c r="X106" s="93"/>
      <c r="Y106" s="93"/>
      <c r="Z106" s="93"/>
    </row>
    <row r="107" spans="1:26" ht="17" customHeight="1" x14ac:dyDescent="0.25">
      <c r="A107" s="83">
        <v>50</v>
      </c>
      <c r="B107" s="83" t="s">
        <v>291</v>
      </c>
      <c r="C107" s="152">
        <v>50</v>
      </c>
      <c r="D107" s="113" t="s">
        <v>10</v>
      </c>
      <c r="E107" s="154"/>
      <c r="F107" s="155"/>
      <c r="G107" s="155"/>
      <c r="H107" s="156"/>
      <c r="I107" s="157"/>
      <c r="K107" s="83">
        <v>50</v>
      </c>
      <c r="L107" s="84" t="s">
        <v>292</v>
      </c>
      <c r="M107" s="152">
        <v>50</v>
      </c>
      <c r="N107" s="113" t="s">
        <v>10</v>
      </c>
      <c r="O107" s="154"/>
      <c r="P107" s="155"/>
      <c r="Q107" s="155"/>
      <c r="R107" s="156"/>
      <c r="S107" s="157"/>
      <c r="T107" s="90"/>
      <c r="U107" s="93"/>
      <c r="V107" s="93"/>
      <c r="W107" s="93"/>
      <c r="X107" s="93"/>
      <c r="Y107" s="93"/>
      <c r="Z107" s="93"/>
    </row>
    <row r="108" spans="1:26" ht="17" customHeight="1" thickBot="1" x14ac:dyDescent="0.3">
      <c r="A108" s="83">
        <v>50.5</v>
      </c>
      <c r="B108" s="83" t="s">
        <v>291</v>
      </c>
      <c r="C108" s="153"/>
      <c r="D108" s="114" t="s">
        <v>11</v>
      </c>
      <c r="E108" s="165"/>
      <c r="F108" s="166"/>
      <c r="G108" s="166"/>
      <c r="H108" s="167"/>
      <c r="I108" s="158"/>
      <c r="K108" s="83">
        <v>50.5</v>
      </c>
      <c r="L108" s="84" t="s">
        <v>292</v>
      </c>
      <c r="M108" s="153"/>
      <c r="N108" s="114" t="s">
        <v>11</v>
      </c>
      <c r="O108" s="165"/>
      <c r="P108" s="166"/>
      <c r="Q108" s="166"/>
      <c r="R108" s="167"/>
      <c r="S108" s="158"/>
      <c r="T108" s="90"/>
      <c r="U108" s="93"/>
      <c r="V108" s="93"/>
      <c r="W108" s="93"/>
      <c r="X108" s="93"/>
      <c r="Y108" s="93"/>
      <c r="Z108" s="93"/>
    </row>
    <row r="109" spans="1:26" ht="17" customHeight="1" x14ac:dyDescent="0.25">
      <c r="A109" s="83">
        <v>51</v>
      </c>
      <c r="B109" s="83" t="s">
        <v>291</v>
      </c>
      <c r="C109" s="152">
        <v>51</v>
      </c>
      <c r="D109" s="113" t="s">
        <v>10</v>
      </c>
      <c r="E109" s="154"/>
      <c r="F109" s="155"/>
      <c r="G109" s="155"/>
      <c r="H109" s="156"/>
      <c r="I109" s="157"/>
      <c r="K109" s="83">
        <v>51</v>
      </c>
      <c r="L109" s="84" t="s">
        <v>292</v>
      </c>
      <c r="M109" s="152">
        <v>51</v>
      </c>
      <c r="N109" s="113" t="s">
        <v>10</v>
      </c>
      <c r="O109" s="154"/>
      <c r="P109" s="155"/>
      <c r="Q109" s="155"/>
      <c r="R109" s="156"/>
      <c r="S109" s="157"/>
      <c r="T109" s="90"/>
      <c r="U109" s="93"/>
      <c r="V109" s="93"/>
      <c r="W109" s="93"/>
      <c r="X109" s="93"/>
      <c r="Y109" s="93"/>
      <c r="Z109" s="93"/>
    </row>
    <row r="110" spans="1:26" ht="17" customHeight="1" thickBot="1" x14ac:dyDescent="0.3">
      <c r="A110" s="83">
        <v>51.5</v>
      </c>
      <c r="B110" s="83" t="s">
        <v>291</v>
      </c>
      <c r="C110" s="153"/>
      <c r="D110" s="114" t="s">
        <v>11</v>
      </c>
      <c r="E110" s="165"/>
      <c r="F110" s="166"/>
      <c r="G110" s="166"/>
      <c r="H110" s="167"/>
      <c r="I110" s="158"/>
      <c r="K110" s="83">
        <v>51.5</v>
      </c>
      <c r="L110" s="84" t="s">
        <v>292</v>
      </c>
      <c r="M110" s="153"/>
      <c r="N110" s="114" t="s">
        <v>11</v>
      </c>
      <c r="O110" s="165"/>
      <c r="P110" s="166"/>
      <c r="Q110" s="166"/>
      <c r="R110" s="167"/>
      <c r="S110" s="158"/>
      <c r="T110" s="90"/>
      <c r="U110" s="93"/>
      <c r="V110" s="93"/>
      <c r="W110" s="93"/>
      <c r="X110" s="93"/>
      <c r="Y110" s="93"/>
      <c r="Z110" s="93"/>
    </row>
    <row r="111" spans="1:26" ht="17" customHeight="1" x14ac:dyDescent="0.25">
      <c r="A111" s="83">
        <v>52</v>
      </c>
      <c r="B111" s="83" t="s">
        <v>291</v>
      </c>
      <c r="C111" s="152">
        <v>52</v>
      </c>
      <c r="D111" s="113" t="s">
        <v>10</v>
      </c>
      <c r="E111" s="154"/>
      <c r="F111" s="155"/>
      <c r="G111" s="155"/>
      <c r="H111" s="156"/>
      <c r="I111" s="157"/>
      <c r="K111" s="83">
        <v>52</v>
      </c>
      <c r="L111" s="84" t="s">
        <v>292</v>
      </c>
      <c r="M111" s="152">
        <v>52</v>
      </c>
      <c r="N111" s="113" t="s">
        <v>10</v>
      </c>
      <c r="O111" s="154"/>
      <c r="P111" s="155"/>
      <c r="Q111" s="155"/>
      <c r="R111" s="156"/>
      <c r="S111" s="157"/>
      <c r="T111" s="90"/>
      <c r="U111" s="93"/>
      <c r="V111" s="93"/>
      <c r="W111" s="93"/>
      <c r="X111" s="93"/>
      <c r="Y111" s="93"/>
      <c r="Z111" s="93"/>
    </row>
    <row r="112" spans="1:26" ht="17" customHeight="1" thickBot="1" x14ac:dyDescent="0.3">
      <c r="A112" s="83">
        <v>52.5</v>
      </c>
      <c r="B112" s="83" t="s">
        <v>291</v>
      </c>
      <c r="C112" s="153"/>
      <c r="D112" s="114" t="s">
        <v>11</v>
      </c>
      <c r="E112" s="165"/>
      <c r="F112" s="166"/>
      <c r="G112" s="166"/>
      <c r="H112" s="167"/>
      <c r="I112" s="158"/>
      <c r="K112" s="83">
        <v>52.5</v>
      </c>
      <c r="L112" s="84" t="s">
        <v>292</v>
      </c>
      <c r="M112" s="153"/>
      <c r="N112" s="114" t="s">
        <v>11</v>
      </c>
      <c r="O112" s="165"/>
      <c r="P112" s="166"/>
      <c r="Q112" s="166"/>
      <c r="R112" s="167"/>
      <c r="S112" s="158"/>
      <c r="T112" s="90"/>
      <c r="U112" s="93"/>
      <c r="V112" s="93"/>
      <c r="W112" s="93"/>
      <c r="X112" s="93"/>
      <c r="Y112" s="93"/>
      <c r="Z112" s="93"/>
    </row>
    <row r="113" spans="1:26" ht="17" customHeight="1" x14ac:dyDescent="0.25">
      <c r="A113" s="83">
        <v>53</v>
      </c>
      <c r="B113" s="83" t="s">
        <v>291</v>
      </c>
      <c r="C113" s="152">
        <v>53</v>
      </c>
      <c r="D113" s="113" t="s">
        <v>10</v>
      </c>
      <c r="E113" s="154"/>
      <c r="F113" s="155"/>
      <c r="G113" s="155"/>
      <c r="H113" s="156"/>
      <c r="I113" s="157"/>
      <c r="K113" s="83">
        <v>53</v>
      </c>
      <c r="L113" s="84" t="s">
        <v>292</v>
      </c>
      <c r="M113" s="152">
        <v>53</v>
      </c>
      <c r="N113" s="113" t="s">
        <v>10</v>
      </c>
      <c r="O113" s="154"/>
      <c r="P113" s="155"/>
      <c r="Q113" s="155"/>
      <c r="R113" s="156"/>
      <c r="S113" s="157"/>
      <c r="T113" s="90"/>
      <c r="U113" s="93"/>
      <c r="V113" s="93"/>
      <c r="W113" s="93"/>
      <c r="X113" s="93"/>
      <c r="Y113" s="93"/>
      <c r="Z113" s="93"/>
    </row>
    <row r="114" spans="1:26" ht="17" customHeight="1" thickBot="1" x14ac:dyDescent="0.3">
      <c r="A114" s="83">
        <v>53.5</v>
      </c>
      <c r="B114" s="83" t="s">
        <v>291</v>
      </c>
      <c r="C114" s="153"/>
      <c r="D114" s="114" t="s">
        <v>11</v>
      </c>
      <c r="E114" s="165"/>
      <c r="F114" s="166"/>
      <c r="G114" s="166"/>
      <c r="H114" s="167"/>
      <c r="I114" s="158"/>
      <c r="K114" s="83">
        <v>53.5</v>
      </c>
      <c r="L114" s="84" t="s">
        <v>292</v>
      </c>
      <c r="M114" s="153"/>
      <c r="N114" s="114" t="s">
        <v>11</v>
      </c>
      <c r="O114" s="165"/>
      <c r="P114" s="166"/>
      <c r="Q114" s="166"/>
      <c r="R114" s="167"/>
      <c r="S114" s="158"/>
      <c r="T114" s="90"/>
      <c r="U114" s="93"/>
      <c r="V114" s="93"/>
      <c r="W114" s="93"/>
      <c r="X114" s="93"/>
      <c r="Y114" s="93"/>
      <c r="Z114" s="93"/>
    </row>
    <row r="115" spans="1:26" ht="17" customHeight="1" x14ac:dyDescent="0.25">
      <c r="A115" s="83">
        <v>54</v>
      </c>
      <c r="B115" s="83" t="s">
        <v>291</v>
      </c>
      <c r="C115" s="152">
        <v>54</v>
      </c>
      <c r="D115" s="113" t="s">
        <v>10</v>
      </c>
      <c r="E115" s="154"/>
      <c r="F115" s="155"/>
      <c r="G115" s="155"/>
      <c r="H115" s="156"/>
      <c r="I115" s="157"/>
      <c r="K115" s="83">
        <v>54</v>
      </c>
      <c r="L115" s="84" t="s">
        <v>292</v>
      </c>
      <c r="M115" s="152">
        <v>54</v>
      </c>
      <c r="N115" s="113" t="s">
        <v>10</v>
      </c>
      <c r="O115" s="154"/>
      <c r="P115" s="155"/>
      <c r="Q115" s="155"/>
      <c r="R115" s="156"/>
      <c r="S115" s="157"/>
      <c r="T115" s="90"/>
      <c r="U115" s="93"/>
      <c r="V115" s="93"/>
      <c r="W115" s="93"/>
      <c r="X115" s="93"/>
      <c r="Y115" s="93"/>
      <c r="Z115" s="93"/>
    </row>
    <row r="116" spans="1:26" ht="17" customHeight="1" thickBot="1" x14ac:dyDescent="0.3">
      <c r="A116" s="83">
        <v>54.5</v>
      </c>
      <c r="B116" s="83" t="s">
        <v>291</v>
      </c>
      <c r="C116" s="153"/>
      <c r="D116" s="114" t="s">
        <v>11</v>
      </c>
      <c r="E116" s="165"/>
      <c r="F116" s="166"/>
      <c r="G116" s="166"/>
      <c r="H116" s="167"/>
      <c r="I116" s="158"/>
      <c r="K116" s="83">
        <v>54.5</v>
      </c>
      <c r="L116" s="84" t="s">
        <v>292</v>
      </c>
      <c r="M116" s="153"/>
      <c r="N116" s="114" t="s">
        <v>11</v>
      </c>
      <c r="O116" s="165"/>
      <c r="P116" s="166"/>
      <c r="Q116" s="166"/>
      <c r="R116" s="167"/>
      <c r="S116" s="158"/>
      <c r="T116" s="90"/>
      <c r="U116" s="93"/>
      <c r="V116" s="93"/>
      <c r="W116" s="93"/>
      <c r="X116" s="93"/>
      <c r="Y116" s="93"/>
      <c r="Z116" s="93"/>
    </row>
    <row r="117" spans="1:26" ht="17" customHeight="1" x14ac:dyDescent="0.25">
      <c r="A117" s="83">
        <v>55</v>
      </c>
      <c r="B117" s="83" t="s">
        <v>291</v>
      </c>
      <c r="C117" s="152">
        <v>55</v>
      </c>
      <c r="D117" s="113" t="s">
        <v>10</v>
      </c>
      <c r="E117" s="154"/>
      <c r="F117" s="155"/>
      <c r="G117" s="155"/>
      <c r="H117" s="156"/>
      <c r="I117" s="157"/>
      <c r="K117" s="83">
        <v>55</v>
      </c>
      <c r="L117" s="84" t="s">
        <v>292</v>
      </c>
      <c r="M117" s="152">
        <v>55</v>
      </c>
      <c r="N117" s="113" t="s">
        <v>10</v>
      </c>
      <c r="O117" s="154"/>
      <c r="P117" s="155"/>
      <c r="Q117" s="155"/>
      <c r="R117" s="156"/>
      <c r="S117" s="157"/>
      <c r="T117" s="90"/>
      <c r="U117" s="93"/>
      <c r="V117" s="93"/>
      <c r="W117" s="93"/>
      <c r="X117" s="93"/>
      <c r="Y117" s="93"/>
      <c r="Z117" s="93"/>
    </row>
    <row r="118" spans="1:26" ht="17" customHeight="1" thickBot="1" x14ac:dyDescent="0.3">
      <c r="A118" s="83">
        <v>55.5</v>
      </c>
      <c r="B118" s="83" t="s">
        <v>291</v>
      </c>
      <c r="C118" s="153"/>
      <c r="D118" s="114" t="s">
        <v>11</v>
      </c>
      <c r="E118" s="165"/>
      <c r="F118" s="166"/>
      <c r="G118" s="166"/>
      <c r="H118" s="167"/>
      <c r="I118" s="158"/>
      <c r="K118" s="83">
        <v>55.5</v>
      </c>
      <c r="L118" s="84" t="s">
        <v>292</v>
      </c>
      <c r="M118" s="153"/>
      <c r="N118" s="114" t="s">
        <v>11</v>
      </c>
      <c r="O118" s="165"/>
      <c r="P118" s="166"/>
      <c r="Q118" s="166"/>
      <c r="R118" s="167"/>
      <c r="S118" s="158"/>
      <c r="T118" s="90"/>
      <c r="U118" s="93"/>
      <c r="V118" s="93"/>
      <c r="W118" s="93"/>
      <c r="X118" s="93"/>
      <c r="Y118" s="93"/>
      <c r="Z118" s="93"/>
    </row>
    <row r="119" spans="1:26" ht="17" customHeight="1" x14ac:dyDescent="0.25">
      <c r="A119" s="83">
        <v>56</v>
      </c>
      <c r="B119" s="83" t="s">
        <v>291</v>
      </c>
      <c r="C119" s="152">
        <v>56</v>
      </c>
      <c r="D119" s="113" t="s">
        <v>10</v>
      </c>
      <c r="E119" s="154"/>
      <c r="F119" s="155"/>
      <c r="G119" s="155"/>
      <c r="H119" s="156"/>
      <c r="I119" s="157"/>
      <c r="K119" s="83">
        <v>56</v>
      </c>
      <c r="L119" s="84" t="s">
        <v>292</v>
      </c>
      <c r="M119" s="152">
        <v>56</v>
      </c>
      <c r="N119" s="113" t="s">
        <v>10</v>
      </c>
      <c r="O119" s="154"/>
      <c r="P119" s="155"/>
      <c r="Q119" s="155"/>
      <c r="R119" s="156"/>
      <c r="S119" s="157"/>
      <c r="T119" s="90"/>
      <c r="U119" s="93"/>
      <c r="V119" s="93"/>
      <c r="W119" s="93"/>
      <c r="X119" s="93"/>
      <c r="Y119" s="93"/>
      <c r="Z119" s="93"/>
    </row>
    <row r="120" spans="1:26" ht="17" customHeight="1" thickBot="1" x14ac:dyDescent="0.3">
      <c r="A120" s="83">
        <v>56.5</v>
      </c>
      <c r="B120" s="83" t="s">
        <v>291</v>
      </c>
      <c r="C120" s="153"/>
      <c r="D120" s="114" t="s">
        <v>11</v>
      </c>
      <c r="E120" s="165"/>
      <c r="F120" s="166"/>
      <c r="G120" s="166"/>
      <c r="H120" s="167"/>
      <c r="I120" s="158"/>
      <c r="K120" s="83">
        <v>56.5</v>
      </c>
      <c r="L120" s="84" t="s">
        <v>292</v>
      </c>
      <c r="M120" s="153"/>
      <c r="N120" s="114" t="s">
        <v>11</v>
      </c>
      <c r="O120" s="165"/>
      <c r="P120" s="166"/>
      <c r="Q120" s="166"/>
      <c r="R120" s="167"/>
      <c r="S120" s="158"/>
      <c r="T120" s="90"/>
      <c r="U120" s="93"/>
      <c r="V120" s="93"/>
      <c r="W120" s="93"/>
      <c r="X120" s="93"/>
      <c r="Y120" s="93"/>
      <c r="Z120" s="93"/>
    </row>
    <row r="121" spans="1:26" ht="17" customHeight="1" x14ac:dyDescent="0.25">
      <c r="A121" s="83">
        <v>57</v>
      </c>
      <c r="B121" s="83" t="s">
        <v>291</v>
      </c>
      <c r="C121" s="152">
        <v>57</v>
      </c>
      <c r="D121" s="113" t="s">
        <v>10</v>
      </c>
      <c r="E121" s="154"/>
      <c r="F121" s="155"/>
      <c r="G121" s="155"/>
      <c r="H121" s="156"/>
      <c r="I121" s="157"/>
      <c r="K121" s="83">
        <v>57</v>
      </c>
      <c r="L121" s="84" t="s">
        <v>292</v>
      </c>
      <c r="M121" s="152">
        <v>57</v>
      </c>
      <c r="N121" s="113" t="s">
        <v>10</v>
      </c>
      <c r="O121" s="154"/>
      <c r="P121" s="155"/>
      <c r="Q121" s="155"/>
      <c r="R121" s="156"/>
      <c r="S121" s="157"/>
      <c r="T121" s="90"/>
      <c r="U121" s="93"/>
      <c r="V121" s="93"/>
      <c r="W121" s="93"/>
      <c r="X121" s="93"/>
      <c r="Y121" s="93"/>
      <c r="Z121" s="93"/>
    </row>
    <row r="122" spans="1:26" ht="17" customHeight="1" thickBot="1" x14ac:dyDescent="0.3">
      <c r="A122" s="83">
        <v>57.5</v>
      </c>
      <c r="B122" s="83" t="s">
        <v>291</v>
      </c>
      <c r="C122" s="153"/>
      <c r="D122" s="114" t="s">
        <v>11</v>
      </c>
      <c r="E122" s="165"/>
      <c r="F122" s="166"/>
      <c r="G122" s="166"/>
      <c r="H122" s="167"/>
      <c r="I122" s="158"/>
      <c r="K122" s="83">
        <v>57.5</v>
      </c>
      <c r="L122" s="84" t="s">
        <v>292</v>
      </c>
      <c r="M122" s="153"/>
      <c r="N122" s="114" t="s">
        <v>11</v>
      </c>
      <c r="O122" s="165"/>
      <c r="P122" s="166"/>
      <c r="Q122" s="166"/>
      <c r="R122" s="167"/>
      <c r="S122" s="158"/>
      <c r="T122" s="90"/>
      <c r="U122" s="93"/>
      <c r="V122" s="93"/>
      <c r="W122" s="93"/>
      <c r="X122" s="93"/>
      <c r="Y122" s="93"/>
      <c r="Z122" s="93"/>
    </row>
    <row r="123" spans="1:26" ht="17" customHeight="1" x14ac:dyDescent="0.25">
      <c r="A123" s="83">
        <v>58</v>
      </c>
      <c r="B123" s="83" t="s">
        <v>291</v>
      </c>
      <c r="C123" s="152">
        <v>58</v>
      </c>
      <c r="D123" s="113" t="s">
        <v>10</v>
      </c>
      <c r="E123" s="154"/>
      <c r="F123" s="155"/>
      <c r="G123" s="155"/>
      <c r="H123" s="156"/>
      <c r="I123" s="157"/>
      <c r="K123" s="83">
        <v>58</v>
      </c>
      <c r="L123" s="84" t="s">
        <v>292</v>
      </c>
      <c r="M123" s="152">
        <v>58</v>
      </c>
      <c r="N123" s="113" t="s">
        <v>10</v>
      </c>
      <c r="O123" s="154"/>
      <c r="P123" s="155"/>
      <c r="Q123" s="155"/>
      <c r="R123" s="156"/>
      <c r="S123" s="157"/>
      <c r="T123" s="90"/>
      <c r="U123" s="93"/>
      <c r="V123" s="93"/>
      <c r="W123" s="93"/>
      <c r="X123" s="93"/>
      <c r="Y123" s="93"/>
      <c r="Z123" s="93"/>
    </row>
    <row r="124" spans="1:26" ht="17" customHeight="1" thickBot="1" x14ac:dyDescent="0.3">
      <c r="A124" s="83">
        <v>58.5</v>
      </c>
      <c r="B124" s="83" t="s">
        <v>291</v>
      </c>
      <c r="C124" s="153"/>
      <c r="D124" s="114" t="s">
        <v>11</v>
      </c>
      <c r="E124" s="165"/>
      <c r="F124" s="166"/>
      <c r="G124" s="166"/>
      <c r="H124" s="167"/>
      <c r="I124" s="158"/>
      <c r="K124" s="83">
        <v>58.5</v>
      </c>
      <c r="L124" s="84" t="s">
        <v>292</v>
      </c>
      <c r="M124" s="153"/>
      <c r="N124" s="114" t="s">
        <v>11</v>
      </c>
      <c r="O124" s="165"/>
      <c r="P124" s="166"/>
      <c r="Q124" s="166"/>
      <c r="R124" s="167"/>
      <c r="S124" s="158"/>
      <c r="T124" s="90"/>
      <c r="U124" s="93"/>
      <c r="V124" s="93"/>
      <c r="W124" s="93"/>
      <c r="X124" s="93"/>
      <c r="Y124" s="93"/>
      <c r="Z124" s="93"/>
    </row>
    <row r="125" spans="1:26" ht="17" customHeight="1" x14ac:dyDescent="0.25">
      <c r="A125" s="83">
        <v>59</v>
      </c>
      <c r="B125" s="83" t="s">
        <v>291</v>
      </c>
      <c r="C125" s="152">
        <v>59</v>
      </c>
      <c r="D125" s="113" t="s">
        <v>10</v>
      </c>
      <c r="E125" s="154"/>
      <c r="F125" s="155"/>
      <c r="G125" s="155"/>
      <c r="H125" s="156"/>
      <c r="I125" s="157"/>
      <c r="K125" s="83">
        <v>59</v>
      </c>
      <c r="L125" s="84" t="s">
        <v>292</v>
      </c>
      <c r="M125" s="152">
        <v>59</v>
      </c>
      <c r="N125" s="113" t="s">
        <v>10</v>
      </c>
      <c r="O125" s="154"/>
      <c r="P125" s="155"/>
      <c r="Q125" s="155"/>
      <c r="R125" s="156"/>
      <c r="S125" s="157"/>
      <c r="T125" s="90"/>
      <c r="U125" s="93"/>
      <c r="V125" s="93"/>
      <c r="W125" s="93"/>
      <c r="X125" s="93"/>
      <c r="Y125" s="93"/>
      <c r="Z125" s="93"/>
    </row>
    <row r="126" spans="1:26" ht="17" customHeight="1" thickBot="1" x14ac:dyDescent="0.3">
      <c r="A126" s="83">
        <v>59.5</v>
      </c>
      <c r="B126" s="83" t="s">
        <v>291</v>
      </c>
      <c r="C126" s="153"/>
      <c r="D126" s="114" t="s">
        <v>11</v>
      </c>
      <c r="E126" s="165"/>
      <c r="F126" s="166"/>
      <c r="G126" s="166"/>
      <c r="H126" s="167"/>
      <c r="I126" s="158"/>
      <c r="K126" s="83">
        <v>59.5</v>
      </c>
      <c r="L126" s="84" t="s">
        <v>292</v>
      </c>
      <c r="M126" s="153"/>
      <c r="N126" s="114" t="s">
        <v>11</v>
      </c>
      <c r="O126" s="165"/>
      <c r="P126" s="166"/>
      <c r="Q126" s="166"/>
      <c r="R126" s="167"/>
      <c r="S126" s="158"/>
      <c r="T126" s="90"/>
      <c r="U126" s="93"/>
      <c r="V126" s="93"/>
      <c r="W126" s="93"/>
      <c r="X126" s="93"/>
      <c r="Y126" s="93"/>
      <c r="Z126" s="93"/>
    </row>
    <row r="127" spans="1:26" ht="17" customHeight="1" x14ac:dyDescent="0.25">
      <c r="A127" s="83">
        <v>60</v>
      </c>
      <c r="B127" s="83" t="s">
        <v>291</v>
      </c>
      <c r="C127" s="152">
        <v>60</v>
      </c>
      <c r="D127" s="113" t="s">
        <v>10</v>
      </c>
      <c r="E127" s="154"/>
      <c r="F127" s="155"/>
      <c r="G127" s="155"/>
      <c r="H127" s="156"/>
      <c r="I127" s="157"/>
      <c r="K127" s="83">
        <v>60</v>
      </c>
      <c r="L127" s="84" t="s">
        <v>292</v>
      </c>
      <c r="M127" s="152">
        <v>60</v>
      </c>
      <c r="N127" s="113" t="s">
        <v>10</v>
      </c>
      <c r="O127" s="154"/>
      <c r="P127" s="155"/>
      <c r="Q127" s="155"/>
      <c r="R127" s="156"/>
      <c r="S127" s="157"/>
      <c r="T127" s="90"/>
      <c r="U127" s="93"/>
      <c r="V127" s="93"/>
      <c r="W127" s="93"/>
      <c r="X127" s="93"/>
      <c r="Y127" s="93"/>
      <c r="Z127" s="93"/>
    </row>
    <row r="128" spans="1:26" ht="17" customHeight="1" thickBot="1" x14ac:dyDescent="0.3">
      <c r="A128" s="83">
        <v>60.5</v>
      </c>
      <c r="B128" s="83" t="s">
        <v>291</v>
      </c>
      <c r="C128" s="153"/>
      <c r="D128" s="114" t="s">
        <v>11</v>
      </c>
      <c r="E128" s="165"/>
      <c r="F128" s="166"/>
      <c r="G128" s="166"/>
      <c r="H128" s="167"/>
      <c r="I128" s="158"/>
      <c r="K128" s="83">
        <v>60.5</v>
      </c>
      <c r="L128" s="84" t="s">
        <v>292</v>
      </c>
      <c r="M128" s="153"/>
      <c r="N128" s="114" t="s">
        <v>11</v>
      </c>
      <c r="O128" s="165"/>
      <c r="P128" s="166"/>
      <c r="Q128" s="166"/>
      <c r="R128" s="167"/>
      <c r="S128" s="158"/>
      <c r="T128" s="90"/>
      <c r="U128" s="93"/>
      <c r="V128" s="93"/>
      <c r="W128" s="93"/>
      <c r="X128" s="93"/>
      <c r="Y128" s="93"/>
      <c r="Z128" s="93"/>
    </row>
    <row r="129" spans="1:26" ht="17" customHeight="1" x14ac:dyDescent="0.25">
      <c r="A129" s="83">
        <v>61</v>
      </c>
      <c r="B129" s="83" t="s">
        <v>291</v>
      </c>
      <c r="C129" s="152">
        <v>61</v>
      </c>
      <c r="D129" s="113" t="s">
        <v>10</v>
      </c>
      <c r="E129" s="154"/>
      <c r="F129" s="155"/>
      <c r="G129" s="155"/>
      <c r="H129" s="156"/>
      <c r="I129" s="157"/>
      <c r="K129" s="83">
        <v>61</v>
      </c>
      <c r="L129" s="84" t="s">
        <v>292</v>
      </c>
      <c r="M129" s="152">
        <v>61</v>
      </c>
      <c r="N129" s="113" t="s">
        <v>10</v>
      </c>
      <c r="O129" s="154"/>
      <c r="P129" s="155"/>
      <c r="Q129" s="155"/>
      <c r="R129" s="156"/>
      <c r="S129" s="157"/>
      <c r="T129" s="90"/>
      <c r="U129" s="93"/>
      <c r="V129" s="93"/>
      <c r="W129" s="93"/>
      <c r="X129" s="93"/>
      <c r="Y129" s="93"/>
      <c r="Z129" s="93"/>
    </row>
    <row r="130" spans="1:26" ht="17" customHeight="1" thickBot="1" x14ac:dyDescent="0.3">
      <c r="A130" s="83">
        <v>61.5</v>
      </c>
      <c r="B130" s="83" t="s">
        <v>291</v>
      </c>
      <c r="C130" s="153"/>
      <c r="D130" s="114" t="s">
        <v>11</v>
      </c>
      <c r="E130" s="165"/>
      <c r="F130" s="166"/>
      <c r="G130" s="166"/>
      <c r="H130" s="167"/>
      <c r="I130" s="158"/>
      <c r="K130" s="83">
        <v>61.5</v>
      </c>
      <c r="L130" s="84" t="s">
        <v>292</v>
      </c>
      <c r="M130" s="153"/>
      <c r="N130" s="114" t="s">
        <v>11</v>
      </c>
      <c r="O130" s="165"/>
      <c r="P130" s="166"/>
      <c r="Q130" s="166"/>
      <c r="R130" s="167"/>
      <c r="S130" s="158"/>
      <c r="T130" s="90"/>
      <c r="U130" s="93"/>
      <c r="V130" s="93"/>
      <c r="W130" s="93"/>
      <c r="X130" s="93"/>
      <c r="Y130" s="93"/>
      <c r="Z130" s="93"/>
    </row>
    <row r="131" spans="1:26" ht="17" customHeight="1" x14ac:dyDescent="0.25">
      <c r="A131" s="83">
        <v>62</v>
      </c>
      <c r="B131" s="83" t="s">
        <v>291</v>
      </c>
      <c r="C131" s="152">
        <v>62</v>
      </c>
      <c r="D131" s="113" t="s">
        <v>10</v>
      </c>
      <c r="E131" s="154"/>
      <c r="F131" s="155"/>
      <c r="G131" s="155"/>
      <c r="H131" s="156"/>
      <c r="I131" s="157"/>
      <c r="K131" s="83">
        <v>62</v>
      </c>
      <c r="L131" s="84" t="s">
        <v>292</v>
      </c>
      <c r="M131" s="152">
        <v>62</v>
      </c>
      <c r="N131" s="113" t="s">
        <v>10</v>
      </c>
      <c r="O131" s="154"/>
      <c r="P131" s="155"/>
      <c r="Q131" s="155"/>
      <c r="R131" s="156"/>
      <c r="S131" s="157"/>
      <c r="T131" s="90"/>
      <c r="U131" s="93"/>
      <c r="V131" s="93"/>
      <c r="W131" s="93"/>
      <c r="X131" s="93"/>
      <c r="Y131" s="93"/>
      <c r="Z131" s="93"/>
    </row>
    <row r="132" spans="1:26" ht="17" customHeight="1" thickBot="1" x14ac:dyDescent="0.3">
      <c r="A132" s="83">
        <v>62.5</v>
      </c>
      <c r="B132" s="83" t="s">
        <v>291</v>
      </c>
      <c r="C132" s="153"/>
      <c r="D132" s="114" t="s">
        <v>11</v>
      </c>
      <c r="E132" s="165"/>
      <c r="F132" s="166"/>
      <c r="G132" s="166"/>
      <c r="H132" s="167"/>
      <c r="I132" s="158"/>
      <c r="K132" s="83">
        <v>62.5</v>
      </c>
      <c r="L132" s="84" t="s">
        <v>292</v>
      </c>
      <c r="M132" s="153"/>
      <c r="N132" s="114" t="s">
        <v>11</v>
      </c>
      <c r="O132" s="165"/>
      <c r="P132" s="166"/>
      <c r="Q132" s="166"/>
      <c r="R132" s="167"/>
      <c r="S132" s="158"/>
      <c r="T132" s="90"/>
      <c r="U132" s="93"/>
      <c r="V132" s="93"/>
      <c r="W132" s="93"/>
      <c r="X132" s="93"/>
      <c r="Y132" s="93"/>
      <c r="Z132" s="93"/>
    </row>
    <row r="133" spans="1:26" ht="17" customHeight="1" x14ac:dyDescent="0.25">
      <c r="A133" s="83">
        <v>63</v>
      </c>
      <c r="B133" s="83" t="s">
        <v>291</v>
      </c>
      <c r="C133" s="152">
        <v>63</v>
      </c>
      <c r="D133" s="113" t="s">
        <v>10</v>
      </c>
      <c r="E133" s="154"/>
      <c r="F133" s="155"/>
      <c r="G133" s="155"/>
      <c r="H133" s="156"/>
      <c r="I133" s="157"/>
      <c r="K133" s="83">
        <v>63</v>
      </c>
      <c r="L133" s="84" t="s">
        <v>292</v>
      </c>
      <c r="M133" s="152">
        <v>63</v>
      </c>
      <c r="N133" s="113" t="s">
        <v>10</v>
      </c>
      <c r="O133" s="154"/>
      <c r="P133" s="155"/>
      <c r="Q133" s="155"/>
      <c r="R133" s="156"/>
      <c r="S133" s="157"/>
      <c r="T133" s="90"/>
      <c r="U133" s="93"/>
      <c r="V133" s="93"/>
      <c r="W133" s="93"/>
      <c r="X133" s="93"/>
      <c r="Y133" s="93"/>
      <c r="Z133" s="93"/>
    </row>
    <row r="134" spans="1:26" ht="17" customHeight="1" thickBot="1" x14ac:dyDescent="0.3">
      <c r="A134" s="83">
        <v>63.5</v>
      </c>
      <c r="B134" s="83" t="s">
        <v>291</v>
      </c>
      <c r="C134" s="153"/>
      <c r="D134" s="114" t="s">
        <v>11</v>
      </c>
      <c r="E134" s="165"/>
      <c r="F134" s="166"/>
      <c r="G134" s="166"/>
      <c r="H134" s="167"/>
      <c r="I134" s="158"/>
      <c r="K134" s="83">
        <v>63.5</v>
      </c>
      <c r="L134" s="84" t="s">
        <v>292</v>
      </c>
      <c r="M134" s="153"/>
      <c r="N134" s="114" t="s">
        <v>11</v>
      </c>
      <c r="O134" s="165"/>
      <c r="P134" s="166"/>
      <c r="Q134" s="166"/>
      <c r="R134" s="167"/>
      <c r="S134" s="158"/>
      <c r="T134" s="90"/>
      <c r="U134" s="93"/>
      <c r="V134" s="93"/>
      <c r="W134" s="93"/>
      <c r="X134" s="93"/>
      <c r="Y134" s="93"/>
      <c r="Z134" s="93"/>
    </row>
    <row r="135" spans="1:26" ht="17" customHeight="1" x14ac:dyDescent="0.25">
      <c r="A135" s="83">
        <v>64</v>
      </c>
      <c r="B135" s="83" t="s">
        <v>291</v>
      </c>
      <c r="C135" s="152">
        <v>64</v>
      </c>
      <c r="D135" s="113" t="s">
        <v>10</v>
      </c>
      <c r="E135" s="154"/>
      <c r="F135" s="155"/>
      <c r="G135" s="155"/>
      <c r="H135" s="156"/>
      <c r="I135" s="157"/>
      <c r="K135" s="83">
        <v>64</v>
      </c>
      <c r="L135" s="84" t="s">
        <v>292</v>
      </c>
      <c r="M135" s="152">
        <v>64</v>
      </c>
      <c r="N135" s="113" t="s">
        <v>10</v>
      </c>
      <c r="O135" s="154"/>
      <c r="P135" s="155"/>
      <c r="Q135" s="155"/>
      <c r="R135" s="156"/>
      <c r="S135" s="157"/>
      <c r="T135" s="90"/>
      <c r="U135" s="93"/>
      <c r="V135" s="93"/>
      <c r="W135" s="93"/>
      <c r="X135" s="93"/>
      <c r="Y135" s="93"/>
      <c r="Z135" s="93"/>
    </row>
    <row r="136" spans="1:26" ht="17" customHeight="1" thickBot="1" x14ac:dyDescent="0.3">
      <c r="A136" s="83">
        <v>64.5</v>
      </c>
      <c r="B136" s="83" t="s">
        <v>291</v>
      </c>
      <c r="C136" s="153"/>
      <c r="D136" s="114" t="s">
        <v>11</v>
      </c>
      <c r="E136" s="165"/>
      <c r="F136" s="166"/>
      <c r="G136" s="166"/>
      <c r="H136" s="167"/>
      <c r="I136" s="158"/>
      <c r="K136" s="83">
        <v>64.5</v>
      </c>
      <c r="L136" s="84" t="s">
        <v>292</v>
      </c>
      <c r="M136" s="153"/>
      <c r="N136" s="114" t="s">
        <v>11</v>
      </c>
      <c r="O136" s="165"/>
      <c r="P136" s="166"/>
      <c r="Q136" s="166"/>
      <c r="R136" s="167"/>
      <c r="S136" s="158"/>
      <c r="T136" s="90"/>
      <c r="U136" s="93"/>
      <c r="V136" s="93"/>
      <c r="W136" s="93"/>
      <c r="X136" s="93"/>
      <c r="Y136" s="93"/>
      <c r="Z136" s="93"/>
    </row>
    <row r="137" spans="1:26" ht="17" customHeight="1" x14ac:dyDescent="0.25">
      <c r="A137" s="83">
        <v>65</v>
      </c>
      <c r="B137" s="83" t="s">
        <v>291</v>
      </c>
      <c r="C137" s="152">
        <v>65</v>
      </c>
      <c r="D137" s="113" t="s">
        <v>10</v>
      </c>
      <c r="E137" s="154"/>
      <c r="F137" s="155"/>
      <c r="G137" s="155"/>
      <c r="H137" s="156"/>
      <c r="I137" s="157"/>
      <c r="K137" s="83">
        <v>65</v>
      </c>
      <c r="L137" s="84" t="s">
        <v>292</v>
      </c>
      <c r="M137" s="152">
        <v>65</v>
      </c>
      <c r="N137" s="113" t="s">
        <v>10</v>
      </c>
      <c r="O137" s="154"/>
      <c r="P137" s="155"/>
      <c r="Q137" s="155"/>
      <c r="R137" s="156"/>
      <c r="S137" s="157"/>
      <c r="T137" s="90"/>
      <c r="U137" s="93"/>
      <c r="V137" s="93"/>
      <c r="W137" s="93"/>
      <c r="X137" s="93"/>
      <c r="Y137" s="93"/>
      <c r="Z137" s="93"/>
    </row>
    <row r="138" spans="1:26" ht="17" customHeight="1" thickBot="1" x14ac:dyDescent="0.3">
      <c r="A138" s="83">
        <v>65.5</v>
      </c>
      <c r="B138" s="83" t="s">
        <v>291</v>
      </c>
      <c r="C138" s="153"/>
      <c r="D138" s="114" t="s">
        <v>11</v>
      </c>
      <c r="E138" s="165"/>
      <c r="F138" s="166"/>
      <c r="G138" s="166"/>
      <c r="H138" s="167"/>
      <c r="I138" s="158"/>
      <c r="K138" s="83">
        <v>65.5</v>
      </c>
      <c r="L138" s="84" t="s">
        <v>292</v>
      </c>
      <c r="M138" s="153"/>
      <c r="N138" s="114" t="s">
        <v>11</v>
      </c>
      <c r="O138" s="165"/>
      <c r="P138" s="166"/>
      <c r="Q138" s="166"/>
      <c r="R138" s="167"/>
      <c r="S138" s="158"/>
      <c r="T138" s="90"/>
      <c r="U138" s="93"/>
      <c r="V138" s="93"/>
      <c r="W138" s="93"/>
      <c r="X138" s="93"/>
      <c r="Y138" s="93"/>
      <c r="Z138" s="93"/>
    </row>
    <row r="139" spans="1:26" ht="17" customHeight="1" x14ac:dyDescent="0.25">
      <c r="A139" s="83">
        <v>66</v>
      </c>
      <c r="B139" s="83" t="s">
        <v>291</v>
      </c>
      <c r="C139" s="152">
        <v>66</v>
      </c>
      <c r="D139" s="113" t="s">
        <v>10</v>
      </c>
      <c r="E139" s="154"/>
      <c r="F139" s="155"/>
      <c r="G139" s="155"/>
      <c r="H139" s="156"/>
      <c r="I139" s="157"/>
      <c r="K139" s="83">
        <v>66</v>
      </c>
      <c r="L139" s="84" t="s">
        <v>292</v>
      </c>
      <c r="M139" s="152">
        <v>66</v>
      </c>
      <c r="N139" s="113" t="s">
        <v>10</v>
      </c>
      <c r="O139" s="154"/>
      <c r="P139" s="155"/>
      <c r="Q139" s="155"/>
      <c r="R139" s="156"/>
      <c r="S139" s="157"/>
      <c r="T139" s="90"/>
      <c r="U139" s="93"/>
      <c r="V139" s="93"/>
      <c r="W139" s="93"/>
      <c r="X139" s="93"/>
      <c r="Y139" s="93"/>
      <c r="Z139" s="93"/>
    </row>
    <row r="140" spans="1:26" ht="17" customHeight="1" thickBot="1" x14ac:dyDescent="0.3">
      <c r="A140" s="83">
        <v>66.5</v>
      </c>
      <c r="B140" s="83" t="s">
        <v>291</v>
      </c>
      <c r="C140" s="153"/>
      <c r="D140" s="114" t="s">
        <v>11</v>
      </c>
      <c r="E140" s="165"/>
      <c r="F140" s="166"/>
      <c r="G140" s="166"/>
      <c r="H140" s="167"/>
      <c r="I140" s="158"/>
      <c r="K140" s="83">
        <v>66.5</v>
      </c>
      <c r="L140" s="84" t="s">
        <v>292</v>
      </c>
      <c r="M140" s="153"/>
      <c r="N140" s="114" t="s">
        <v>11</v>
      </c>
      <c r="O140" s="165"/>
      <c r="P140" s="166"/>
      <c r="Q140" s="166"/>
      <c r="R140" s="167"/>
      <c r="S140" s="158"/>
      <c r="T140" s="90"/>
      <c r="U140" s="93"/>
      <c r="V140" s="93"/>
      <c r="W140" s="93"/>
      <c r="X140" s="93"/>
      <c r="Y140" s="93"/>
      <c r="Z140" s="93"/>
    </row>
    <row r="141" spans="1:26" ht="17" customHeight="1" x14ac:dyDescent="0.25">
      <c r="A141" s="83">
        <v>67</v>
      </c>
      <c r="B141" s="83" t="s">
        <v>291</v>
      </c>
      <c r="C141" s="152">
        <v>67</v>
      </c>
      <c r="D141" s="113" t="s">
        <v>10</v>
      </c>
      <c r="E141" s="154"/>
      <c r="F141" s="155"/>
      <c r="G141" s="155"/>
      <c r="H141" s="156"/>
      <c r="I141" s="157"/>
      <c r="K141" s="83">
        <v>67</v>
      </c>
      <c r="L141" s="84" t="s">
        <v>292</v>
      </c>
      <c r="M141" s="152">
        <v>67</v>
      </c>
      <c r="N141" s="113" t="s">
        <v>10</v>
      </c>
      <c r="O141" s="154"/>
      <c r="P141" s="155"/>
      <c r="Q141" s="155"/>
      <c r="R141" s="156"/>
      <c r="S141" s="157"/>
      <c r="T141" s="90"/>
      <c r="U141" s="93"/>
      <c r="V141" s="93"/>
      <c r="W141" s="93"/>
      <c r="X141" s="93"/>
      <c r="Y141" s="93"/>
      <c r="Z141" s="93"/>
    </row>
    <row r="142" spans="1:26" ht="17" customHeight="1" thickBot="1" x14ac:dyDescent="0.3">
      <c r="A142" s="83">
        <v>67.5</v>
      </c>
      <c r="B142" s="83" t="s">
        <v>291</v>
      </c>
      <c r="C142" s="153"/>
      <c r="D142" s="114" t="s">
        <v>11</v>
      </c>
      <c r="E142" s="165"/>
      <c r="F142" s="166"/>
      <c r="G142" s="166"/>
      <c r="H142" s="167"/>
      <c r="I142" s="158"/>
      <c r="K142" s="83">
        <v>67.5</v>
      </c>
      <c r="L142" s="84" t="s">
        <v>292</v>
      </c>
      <c r="M142" s="153"/>
      <c r="N142" s="114" t="s">
        <v>11</v>
      </c>
      <c r="O142" s="165"/>
      <c r="P142" s="166"/>
      <c r="Q142" s="166"/>
      <c r="R142" s="167"/>
      <c r="S142" s="158"/>
      <c r="T142" s="90"/>
      <c r="U142" s="93"/>
      <c r="V142" s="93"/>
      <c r="W142" s="93"/>
      <c r="X142" s="93"/>
      <c r="Y142" s="93"/>
      <c r="Z142" s="93"/>
    </row>
    <row r="143" spans="1:26" ht="17" customHeight="1" x14ac:dyDescent="0.25">
      <c r="A143" s="83">
        <v>68</v>
      </c>
      <c r="B143" s="83" t="s">
        <v>291</v>
      </c>
      <c r="C143" s="152">
        <v>68</v>
      </c>
      <c r="D143" s="113" t="s">
        <v>10</v>
      </c>
      <c r="E143" s="154"/>
      <c r="F143" s="155"/>
      <c r="G143" s="155"/>
      <c r="H143" s="156"/>
      <c r="I143" s="157"/>
      <c r="K143" s="83">
        <v>68</v>
      </c>
      <c r="L143" s="84" t="s">
        <v>292</v>
      </c>
      <c r="M143" s="152">
        <v>68</v>
      </c>
      <c r="N143" s="113" t="s">
        <v>10</v>
      </c>
      <c r="O143" s="154"/>
      <c r="P143" s="155"/>
      <c r="Q143" s="155"/>
      <c r="R143" s="156"/>
      <c r="S143" s="157"/>
      <c r="T143" s="90"/>
      <c r="U143" s="93"/>
      <c r="V143" s="93"/>
      <c r="W143" s="93"/>
      <c r="X143" s="93"/>
      <c r="Y143" s="93"/>
      <c r="Z143" s="93"/>
    </row>
    <row r="144" spans="1:26" ht="17" customHeight="1" thickBot="1" x14ac:dyDescent="0.3">
      <c r="A144" s="83">
        <v>68.5</v>
      </c>
      <c r="B144" s="83" t="s">
        <v>291</v>
      </c>
      <c r="C144" s="153"/>
      <c r="D144" s="114" t="s">
        <v>11</v>
      </c>
      <c r="E144" s="165"/>
      <c r="F144" s="166"/>
      <c r="G144" s="166"/>
      <c r="H144" s="167"/>
      <c r="I144" s="158"/>
      <c r="K144" s="83">
        <v>68.5</v>
      </c>
      <c r="L144" s="84" t="s">
        <v>292</v>
      </c>
      <c r="M144" s="153"/>
      <c r="N144" s="114" t="s">
        <v>11</v>
      </c>
      <c r="O144" s="165"/>
      <c r="P144" s="166"/>
      <c r="Q144" s="166"/>
      <c r="R144" s="167"/>
      <c r="S144" s="158"/>
      <c r="T144" s="90"/>
      <c r="U144" s="93"/>
      <c r="V144" s="93"/>
      <c r="W144" s="93"/>
      <c r="X144" s="93"/>
      <c r="Y144" s="93"/>
      <c r="Z144" s="93"/>
    </row>
    <row r="145" spans="1:26" ht="17" customHeight="1" x14ac:dyDescent="0.25">
      <c r="A145" s="83">
        <v>69</v>
      </c>
      <c r="B145" s="83" t="s">
        <v>291</v>
      </c>
      <c r="C145" s="152">
        <v>69</v>
      </c>
      <c r="D145" s="113" t="s">
        <v>10</v>
      </c>
      <c r="E145" s="154"/>
      <c r="F145" s="155"/>
      <c r="G145" s="155"/>
      <c r="H145" s="156"/>
      <c r="I145" s="157"/>
      <c r="K145" s="83">
        <v>69</v>
      </c>
      <c r="L145" s="84" t="s">
        <v>292</v>
      </c>
      <c r="M145" s="152">
        <v>69</v>
      </c>
      <c r="N145" s="113" t="s">
        <v>10</v>
      </c>
      <c r="O145" s="154"/>
      <c r="P145" s="155"/>
      <c r="Q145" s="155"/>
      <c r="R145" s="156"/>
      <c r="S145" s="157"/>
      <c r="T145" s="90"/>
      <c r="U145" s="93"/>
      <c r="V145" s="93"/>
      <c r="W145" s="93"/>
      <c r="X145" s="93"/>
      <c r="Y145" s="93"/>
      <c r="Z145" s="93"/>
    </row>
    <row r="146" spans="1:26" ht="17" customHeight="1" thickBot="1" x14ac:dyDescent="0.3">
      <c r="A146" s="83">
        <v>69.5</v>
      </c>
      <c r="B146" s="83" t="s">
        <v>291</v>
      </c>
      <c r="C146" s="153"/>
      <c r="D146" s="114" t="s">
        <v>11</v>
      </c>
      <c r="E146" s="165"/>
      <c r="F146" s="166"/>
      <c r="G146" s="166"/>
      <c r="H146" s="167"/>
      <c r="I146" s="158"/>
      <c r="K146" s="83">
        <v>69.5</v>
      </c>
      <c r="L146" s="84" t="s">
        <v>292</v>
      </c>
      <c r="M146" s="153"/>
      <c r="N146" s="114" t="s">
        <v>11</v>
      </c>
      <c r="O146" s="165"/>
      <c r="P146" s="166"/>
      <c r="Q146" s="166"/>
      <c r="R146" s="167"/>
      <c r="S146" s="158"/>
      <c r="T146" s="90"/>
      <c r="U146" s="93"/>
      <c r="V146" s="93"/>
      <c r="W146" s="93"/>
      <c r="X146" s="93"/>
      <c r="Y146" s="93"/>
      <c r="Z146" s="93"/>
    </row>
    <row r="147" spans="1:26" ht="17" customHeight="1" x14ac:dyDescent="0.25">
      <c r="A147" s="83">
        <v>70</v>
      </c>
      <c r="B147" s="83" t="s">
        <v>291</v>
      </c>
      <c r="C147" s="152">
        <v>70</v>
      </c>
      <c r="D147" s="113" t="s">
        <v>10</v>
      </c>
      <c r="E147" s="154"/>
      <c r="F147" s="155"/>
      <c r="G147" s="155"/>
      <c r="H147" s="156"/>
      <c r="I147" s="157"/>
      <c r="K147" s="83">
        <v>70</v>
      </c>
      <c r="L147" s="84" t="s">
        <v>292</v>
      </c>
      <c r="M147" s="152">
        <v>70</v>
      </c>
      <c r="N147" s="113" t="s">
        <v>10</v>
      </c>
      <c r="O147" s="154"/>
      <c r="P147" s="155"/>
      <c r="Q147" s="155"/>
      <c r="R147" s="156"/>
      <c r="S147" s="157"/>
      <c r="T147" s="90"/>
      <c r="U147" s="93"/>
      <c r="V147" s="93"/>
      <c r="W147" s="93"/>
      <c r="X147" s="93"/>
      <c r="Y147" s="93"/>
      <c r="Z147" s="93"/>
    </row>
    <row r="148" spans="1:26" ht="17" customHeight="1" thickBot="1" x14ac:dyDescent="0.3">
      <c r="A148" s="83">
        <v>70.5</v>
      </c>
      <c r="B148" s="83" t="s">
        <v>291</v>
      </c>
      <c r="C148" s="153"/>
      <c r="D148" s="114" t="s">
        <v>11</v>
      </c>
      <c r="E148" s="165"/>
      <c r="F148" s="166"/>
      <c r="G148" s="166"/>
      <c r="H148" s="167"/>
      <c r="I148" s="158"/>
      <c r="K148" s="83">
        <v>70.5</v>
      </c>
      <c r="L148" s="84" t="s">
        <v>292</v>
      </c>
      <c r="M148" s="153"/>
      <c r="N148" s="114" t="s">
        <v>11</v>
      </c>
      <c r="O148" s="165"/>
      <c r="P148" s="166"/>
      <c r="Q148" s="166"/>
      <c r="R148" s="167"/>
      <c r="S148" s="158"/>
      <c r="T148" s="90"/>
      <c r="U148" s="93"/>
      <c r="V148" s="93"/>
      <c r="W148" s="93"/>
      <c r="X148" s="93"/>
      <c r="Y148" s="93"/>
      <c r="Z148" s="93"/>
    </row>
    <row r="149" spans="1:26" ht="17" customHeight="1" x14ac:dyDescent="0.25">
      <c r="A149" s="83">
        <v>71</v>
      </c>
      <c r="B149" s="83" t="s">
        <v>291</v>
      </c>
      <c r="C149" s="152">
        <v>71</v>
      </c>
      <c r="D149" s="113" t="s">
        <v>10</v>
      </c>
      <c r="E149" s="154"/>
      <c r="F149" s="155"/>
      <c r="G149" s="155"/>
      <c r="H149" s="156"/>
      <c r="I149" s="157"/>
      <c r="K149" s="83">
        <v>71</v>
      </c>
      <c r="L149" s="84" t="s">
        <v>292</v>
      </c>
      <c r="M149" s="152">
        <v>71</v>
      </c>
      <c r="N149" s="113" t="s">
        <v>10</v>
      </c>
      <c r="O149" s="154"/>
      <c r="P149" s="155"/>
      <c r="Q149" s="155"/>
      <c r="R149" s="156"/>
      <c r="S149" s="157"/>
      <c r="T149" s="90"/>
      <c r="U149" s="93"/>
      <c r="V149" s="93"/>
      <c r="W149" s="93"/>
      <c r="X149" s="93"/>
      <c r="Y149" s="93"/>
      <c r="Z149" s="93"/>
    </row>
    <row r="150" spans="1:26" ht="17" customHeight="1" thickBot="1" x14ac:dyDescent="0.3">
      <c r="A150" s="83">
        <v>71.5</v>
      </c>
      <c r="B150" s="83" t="s">
        <v>291</v>
      </c>
      <c r="C150" s="153"/>
      <c r="D150" s="114" t="s">
        <v>11</v>
      </c>
      <c r="E150" s="165"/>
      <c r="F150" s="166"/>
      <c r="G150" s="166"/>
      <c r="H150" s="167"/>
      <c r="I150" s="158"/>
      <c r="K150" s="83">
        <v>71.5</v>
      </c>
      <c r="L150" s="84" t="s">
        <v>292</v>
      </c>
      <c r="M150" s="153"/>
      <c r="N150" s="114" t="s">
        <v>11</v>
      </c>
      <c r="O150" s="165"/>
      <c r="P150" s="166"/>
      <c r="Q150" s="166"/>
      <c r="R150" s="167"/>
      <c r="S150" s="158"/>
      <c r="T150" s="90"/>
      <c r="U150" s="93"/>
      <c r="V150" s="93"/>
      <c r="W150" s="93"/>
      <c r="X150" s="93"/>
      <c r="Y150" s="93"/>
      <c r="Z150" s="93"/>
    </row>
    <row r="151" spans="1:26" ht="17" customHeight="1" x14ac:dyDescent="0.25">
      <c r="A151" s="83">
        <v>72</v>
      </c>
      <c r="B151" s="83" t="s">
        <v>291</v>
      </c>
      <c r="C151" s="152">
        <v>72</v>
      </c>
      <c r="D151" s="113" t="s">
        <v>10</v>
      </c>
      <c r="E151" s="154"/>
      <c r="F151" s="155"/>
      <c r="G151" s="155"/>
      <c r="H151" s="156"/>
      <c r="I151" s="157"/>
      <c r="K151" s="83">
        <v>72</v>
      </c>
      <c r="L151" s="84" t="s">
        <v>292</v>
      </c>
      <c r="M151" s="152">
        <v>72</v>
      </c>
      <c r="N151" s="113" t="s">
        <v>10</v>
      </c>
      <c r="O151" s="154"/>
      <c r="P151" s="155"/>
      <c r="Q151" s="155"/>
      <c r="R151" s="156"/>
      <c r="S151" s="157"/>
      <c r="T151" s="90"/>
      <c r="U151" s="93"/>
      <c r="V151" s="93"/>
      <c r="W151" s="93"/>
      <c r="X151" s="93"/>
      <c r="Y151" s="93"/>
      <c r="Z151" s="93"/>
    </row>
    <row r="152" spans="1:26" ht="17" customHeight="1" thickBot="1" x14ac:dyDescent="0.3">
      <c r="A152" s="83">
        <v>72.5</v>
      </c>
      <c r="B152" s="83" t="s">
        <v>291</v>
      </c>
      <c r="C152" s="153"/>
      <c r="D152" s="114" t="s">
        <v>11</v>
      </c>
      <c r="E152" s="165"/>
      <c r="F152" s="166"/>
      <c r="G152" s="166"/>
      <c r="H152" s="167"/>
      <c r="I152" s="158"/>
      <c r="K152" s="83">
        <v>72.5</v>
      </c>
      <c r="L152" s="84" t="s">
        <v>292</v>
      </c>
      <c r="M152" s="153"/>
      <c r="N152" s="114" t="s">
        <v>11</v>
      </c>
      <c r="O152" s="165"/>
      <c r="P152" s="166"/>
      <c r="Q152" s="166"/>
      <c r="R152" s="167"/>
      <c r="S152" s="158"/>
      <c r="T152" s="90"/>
      <c r="U152" s="93"/>
      <c r="V152" s="93"/>
      <c r="W152" s="93"/>
      <c r="X152" s="93"/>
      <c r="Y152" s="93"/>
      <c r="Z152" s="93"/>
    </row>
    <row r="153" spans="1:26" ht="17" customHeight="1" x14ac:dyDescent="0.25">
      <c r="A153" s="83">
        <v>73</v>
      </c>
      <c r="B153" s="83" t="s">
        <v>291</v>
      </c>
      <c r="C153" s="152">
        <v>73</v>
      </c>
      <c r="D153" s="113" t="s">
        <v>10</v>
      </c>
      <c r="E153" s="154"/>
      <c r="F153" s="155"/>
      <c r="G153" s="155"/>
      <c r="H153" s="156"/>
      <c r="I153" s="157"/>
      <c r="K153" s="83">
        <v>73</v>
      </c>
      <c r="L153" s="84" t="s">
        <v>292</v>
      </c>
      <c r="M153" s="152">
        <v>73</v>
      </c>
      <c r="N153" s="113" t="s">
        <v>10</v>
      </c>
      <c r="O153" s="154"/>
      <c r="P153" s="155"/>
      <c r="Q153" s="155"/>
      <c r="R153" s="156"/>
      <c r="S153" s="157"/>
      <c r="T153" s="90"/>
      <c r="U153" s="93"/>
      <c r="V153" s="93"/>
      <c r="W153" s="93"/>
      <c r="X153" s="93"/>
      <c r="Y153" s="93"/>
      <c r="Z153" s="93"/>
    </row>
    <row r="154" spans="1:26" ht="17" customHeight="1" thickBot="1" x14ac:dyDescent="0.3">
      <c r="A154" s="83">
        <v>73.5</v>
      </c>
      <c r="B154" s="83" t="s">
        <v>291</v>
      </c>
      <c r="C154" s="153"/>
      <c r="D154" s="114" t="s">
        <v>11</v>
      </c>
      <c r="E154" s="165"/>
      <c r="F154" s="166"/>
      <c r="G154" s="166"/>
      <c r="H154" s="167"/>
      <c r="I154" s="158"/>
      <c r="K154" s="83">
        <v>73.5</v>
      </c>
      <c r="L154" s="84" t="s">
        <v>292</v>
      </c>
      <c r="M154" s="153"/>
      <c r="N154" s="114" t="s">
        <v>11</v>
      </c>
      <c r="O154" s="165"/>
      <c r="P154" s="166"/>
      <c r="Q154" s="166"/>
      <c r="R154" s="167"/>
      <c r="S154" s="158"/>
      <c r="T154" s="90"/>
      <c r="U154" s="93"/>
      <c r="V154" s="93"/>
      <c r="W154" s="93"/>
      <c r="X154" s="93"/>
      <c r="Y154" s="93"/>
      <c r="Z154" s="93"/>
    </row>
    <row r="155" spans="1:26" ht="17" customHeight="1" x14ac:dyDescent="0.25">
      <c r="A155" s="83">
        <v>74</v>
      </c>
      <c r="B155" s="83" t="s">
        <v>291</v>
      </c>
      <c r="C155" s="152">
        <v>74</v>
      </c>
      <c r="D155" s="113" t="s">
        <v>10</v>
      </c>
      <c r="E155" s="154"/>
      <c r="F155" s="155"/>
      <c r="G155" s="155"/>
      <c r="H155" s="156"/>
      <c r="I155" s="157"/>
      <c r="K155" s="83">
        <v>74</v>
      </c>
      <c r="L155" s="84" t="s">
        <v>292</v>
      </c>
      <c r="M155" s="152">
        <v>74</v>
      </c>
      <c r="N155" s="113" t="s">
        <v>10</v>
      </c>
      <c r="O155" s="154"/>
      <c r="P155" s="155"/>
      <c r="Q155" s="155"/>
      <c r="R155" s="156"/>
      <c r="S155" s="157"/>
      <c r="T155" s="90"/>
      <c r="U155" s="93"/>
      <c r="V155" s="93"/>
      <c r="W155" s="93"/>
      <c r="X155" s="93"/>
      <c r="Y155" s="93"/>
      <c r="Z155" s="93"/>
    </row>
    <row r="156" spans="1:26" ht="17" customHeight="1" thickBot="1" x14ac:dyDescent="0.3">
      <c r="A156" s="83">
        <v>74.5</v>
      </c>
      <c r="B156" s="83" t="s">
        <v>291</v>
      </c>
      <c r="C156" s="153"/>
      <c r="D156" s="114" t="s">
        <v>11</v>
      </c>
      <c r="E156" s="165"/>
      <c r="F156" s="166"/>
      <c r="G156" s="166"/>
      <c r="H156" s="167"/>
      <c r="I156" s="158"/>
      <c r="K156" s="83">
        <v>74.5</v>
      </c>
      <c r="L156" s="84" t="s">
        <v>292</v>
      </c>
      <c r="M156" s="153"/>
      <c r="N156" s="114" t="s">
        <v>11</v>
      </c>
      <c r="O156" s="165"/>
      <c r="P156" s="166"/>
      <c r="Q156" s="166"/>
      <c r="R156" s="167"/>
      <c r="S156" s="158"/>
      <c r="T156" s="90"/>
      <c r="U156" s="93"/>
      <c r="V156" s="93"/>
      <c r="W156" s="93"/>
      <c r="X156" s="93"/>
      <c r="Y156" s="93"/>
      <c r="Z156" s="93"/>
    </row>
    <row r="157" spans="1:26" ht="17" customHeight="1" x14ac:dyDescent="0.25">
      <c r="A157" s="83">
        <v>75</v>
      </c>
      <c r="B157" s="83" t="s">
        <v>291</v>
      </c>
      <c r="C157" s="152">
        <v>75</v>
      </c>
      <c r="D157" s="113" t="s">
        <v>10</v>
      </c>
      <c r="E157" s="154"/>
      <c r="F157" s="155"/>
      <c r="G157" s="155"/>
      <c r="H157" s="156"/>
      <c r="I157" s="157"/>
      <c r="K157" s="83">
        <v>75</v>
      </c>
      <c r="L157" s="84" t="s">
        <v>292</v>
      </c>
      <c r="M157" s="152">
        <v>75</v>
      </c>
      <c r="N157" s="113" t="s">
        <v>10</v>
      </c>
      <c r="O157" s="154"/>
      <c r="P157" s="155"/>
      <c r="Q157" s="155"/>
      <c r="R157" s="156"/>
      <c r="S157" s="157"/>
      <c r="T157" s="90"/>
      <c r="U157" s="93"/>
      <c r="V157" s="93"/>
      <c r="W157" s="93"/>
      <c r="X157" s="93"/>
      <c r="Y157" s="93"/>
      <c r="Z157" s="93"/>
    </row>
    <row r="158" spans="1:26" ht="17" customHeight="1" thickBot="1" x14ac:dyDescent="0.3">
      <c r="A158" s="83">
        <v>75.5</v>
      </c>
      <c r="B158" s="83" t="s">
        <v>291</v>
      </c>
      <c r="C158" s="153"/>
      <c r="D158" s="114" t="s">
        <v>11</v>
      </c>
      <c r="E158" s="165"/>
      <c r="F158" s="166"/>
      <c r="G158" s="166"/>
      <c r="H158" s="167"/>
      <c r="I158" s="158"/>
      <c r="K158" s="83">
        <v>75.5</v>
      </c>
      <c r="L158" s="84" t="s">
        <v>292</v>
      </c>
      <c r="M158" s="153"/>
      <c r="N158" s="114" t="s">
        <v>11</v>
      </c>
      <c r="O158" s="165"/>
      <c r="P158" s="166"/>
      <c r="Q158" s="166"/>
      <c r="R158" s="167"/>
      <c r="S158" s="158"/>
      <c r="T158" s="90"/>
      <c r="U158" s="93"/>
      <c r="V158" s="93"/>
      <c r="W158" s="93"/>
      <c r="X158" s="93"/>
      <c r="Y158" s="93"/>
      <c r="Z158" s="93"/>
    </row>
    <row r="159" spans="1:26" ht="17" customHeight="1" x14ac:dyDescent="0.25">
      <c r="A159" s="83">
        <v>76</v>
      </c>
      <c r="B159" s="83" t="s">
        <v>291</v>
      </c>
      <c r="C159" s="152">
        <v>76</v>
      </c>
      <c r="D159" s="113" t="s">
        <v>10</v>
      </c>
      <c r="E159" s="154"/>
      <c r="F159" s="155"/>
      <c r="G159" s="155"/>
      <c r="H159" s="156"/>
      <c r="I159" s="157"/>
      <c r="K159" s="83">
        <v>76</v>
      </c>
      <c r="L159" s="84" t="s">
        <v>292</v>
      </c>
      <c r="M159" s="152">
        <v>76</v>
      </c>
      <c r="N159" s="113" t="s">
        <v>10</v>
      </c>
      <c r="O159" s="154"/>
      <c r="P159" s="155"/>
      <c r="Q159" s="155"/>
      <c r="R159" s="156"/>
      <c r="S159" s="157"/>
      <c r="T159" s="90"/>
      <c r="U159" s="93"/>
      <c r="V159" s="93"/>
      <c r="W159" s="93"/>
      <c r="X159" s="93"/>
      <c r="Y159" s="93"/>
      <c r="Z159" s="93"/>
    </row>
    <row r="160" spans="1:26" ht="17" customHeight="1" thickBot="1" x14ac:dyDescent="0.3">
      <c r="A160" s="83">
        <v>76.5</v>
      </c>
      <c r="B160" s="83" t="s">
        <v>291</v>
      </c>
      <c r="C160" s="153"/>
      <c r="D160" s="114" t="s">
        <v>11</v>
      </c>
      <c r="E160" s="165"/>
      <c r="F160" s="166"/>
      <c r="G160" s="166"/>
      <c r="H160" s="167"/>
      <c r="I160" s="158"/>
      <c r="K160" s="83">
        <v>76.5</v>
      </c>
      <c r="L160" s="84" t="s">
        <v>292</v>
      </c>
      <c r="M160" s="153"/>
      <c r="N160" s="114" t="s">
        <v>11</v>
      </c>
      <c r="O160" s="165"/>
      <c r="P160" s="166"/>
      <c r="Q160" s="166"/>
      <c r="R160" s="167"/>
      <c r="S160" s="158"/>
      <c r="T160" s="90"/>
      <c r="U160" s="93"/>
      <c r="V160" s="93"/>
      <c r="W160" s="93"/>
      <c r="X160" s="93"/>
      <c r="Y160" s="93"/>
      <c r="Z160" s="93"/>
    </row>
    <row r="161" spans="1:26" ht="17" customHeight="1" x14ac:dyDescent="0.25">
      <c r="A161" s="83">
        <v>77</v>
      </c>
      <c r="B161" s="83" t="s">
        <v>291</v>
      </c>
      <c r="C161" s="152">
        <v>77</v>
      </c>
      <c r="D161" s="113" t="s">
        <v>10</v>
      </c>
      <c r="E161" s="154"/>
      <c r="F161" s="155"/>
      <c r="G161" s="155"/>
      <c r="H161" s="156"/>
      <c r="I161" s="157"/>
      <c r="K161" s="83">
        <v>77</v>
      </c>
      <c r="L161" s="84" t="s">
        <v>292</v>
      </c>
      <c r="M161" s="152">
        <v>77</v>
      </c>
      <c r="N161" s="113" t="s">
        <v>10</v>
      </c>
      <c r="O161" s="154"/>
      <c r="P161" s="155"/>
      <c r="Q161" s="155"/>
      <c r="R161" s="156"/>
      <c r="S161" s="157"/>
      <c r="T161" s="90"/>
      <c r="U161" s="93"/>
      <c r="V161" s="93"/>
      <c r="W161" s="93"/>
      <c r="X161" s="93"/>
      <c r="Y161" s="93"/>
      <c r="Z161" s="93"/>
    </row>
    <row r="162" spans="1:26" ht="17" customHeight="1" thickBot="1" x14ac:dyDescent="0.3">
      <c r="A162" s="83">
        <v>77.5</v>
      </c>
      <c r="B162" s="83" t="s">
        <v>291</v>
      </c>
      <c r="C162" s="153"/>
      <c r="D162" s="114" t="s">
        <v>11</v>
      </c>
      <c r="E162" s="165"/>
      <c r="F162" s="166"/>
      <c r="G162" s="166"/>
      <c r="H162" s="167"/>
      <c r="I162" s="158"/>
      <c r="K162" s="83">
        <v>77.5</v>
      </c>
      <c r="L162" s="84" t="s">
        <v>292</v>
      </c>
      <c r="M162" s="153"/>
      <c r="N162" s="114" t="s">
        <v>11</v>
      </c>
      <c r="O162" s="165"/>
      <c r="P162" s="166"/>
      <c r="Q162" s="166"/>
      <c r="R162" s="167"/>
      <c r="S162" s="158"/>
      <c r="T162" s="90"/>
      <c r="U162" s="93"/>
      <c r="V162" s="93"/>
      <c r="W162" s="93"/>
      <c r="X162" s="93"/>
      <c r="Y162" s="93"/>
      <c r="Z162" s="93"/>
    </row>
    <row r="163" spans="1:26" ht="17" customHeight="1" x14ac:dyDescent="0.25">
      <c r="A163" s="83">
        <v>78</v>
      </c>
      <c r="B163" s="83" t="s">
        <v>291</v>
      </c>
      <c r="C163" s="152">
        <v>78</v>
      </c>
      <c r="D163" s="113" t="s">
        <v>10</v>
      </c>
      <c r="E163" s="154"/>
      <c r="F163" s="155"/>
      <c r="G163" s="155"/>
      <c r="H163" s="156"/>
      <c r="I163" s="157"/>
      <c r="K163" s="83">
        <v>78</v>
      </c>
      <c r="L163" s="84" t="s">
        <v>292</v>
      </c>
      <c r="M163" s="152">
        <v>78</v>
      </c>
      <c r="N163" s="113" t="s">
        <v>10</v>
      </c>
      <c r="O163" s="154"/>
      <c r="P163" s="155"/>
      <c r="Q163" s="155"/>
      <c r="R163" s="156"/>
      <c r="S163" s="157"/>
      <c r="T163" s="90"/>
      <c r="U163" s="93"/>
      <c r="V163" s="93"/>
      <c r="W163" s="93"/>
      <c r="X163" s="93"/>
      <c r="Y163" s="93"/>
      <c r="Z163" s="93"/>
    </row>
    <row r="164" spans="1:26" ht="17" customHeight="1" thickBot="1" x14ac:dyDescent="0.3">
      <c r="A164" s="83">
        <v>78.5</v>
      </c>
      <c r="B164" s="83" t="s">
        <v>291</v>
      </c>
      <c r="C164" s="153"/>
      <c r="D164" s="114" t="s">
        <v>11</v>
      </c>
      <c r="E164" s="165"/>
      <c r="F164" s="166"/>
      <c r="G164" s="166"/>
      <c r="H164" s="167"/>
      <c r="I164" s="158"/>
      <c r="K164" s="83">
        <v>78.5</v>
      </c>
      <c r="L164" s="84" t="s">
        <v>292</v>
      </c>
      <c r="M164" s="153"/>
      <c r="N164" s="114" t="s">
        <v>11</v>
      </c>
      <c r="O164" s="165"/>
      <c r="P164" s="166"/>
      <c r="Q164" s="166"/>
      <c r="R164" s="167"/>
      <c r="S164" s="158"/>
      <c r="T164" s="90"/>
      <c r="U164" s="93"/>
      <c r="V164" s="93"/>
      <c r="W164" s="93"/>
      <c r="X164" s="93"/>
      <c r="Y164" s="93"/>
      <c r="Z164" s="93"/>
    </row>
    <row r="165" spans="1:26" ht="17" customHeight="1" x14ac:dyDescent="0.25">
      <c r="A165" s="83">
        <v>79</v>
      </c>
      <c r="B165" s="83" t="s">
        <v>291</v>
      </c>
      <c r="C165" s="152">
        <v>79</v>
      </c>
      <c r="D165" s="113" t="s">
        <v>10</v>
      </c>
      <c r="E165" s="154"/>
      <c r="F165" s="155"/>
      <c r="G165" s="155"/>
      <c r="H165" s="156"/>
      <c r="I165" s="157"/>
      <c r="K165" s="83">
        <v>79</v>
      </c>
      <c r="L165" s="84" t="s">
        <v>292</v>
      </c>
      <c r="M165" s="152">
        <v>79</v>
      </c>
      <c r="N165" s="113" t="s">
        <v>10</v>
      </c>
      <c r="O165" s="154"/>
      <c r="P165" s="155"/>
      <c r="Q165" s="155"/>
      <c r="R165" s="156"/>
      <c r="S165" s="157"/>
      <c r="T165" s="90"/>
      <c r="U165" s="93"/>
      <c r="V165" s="93"/>
      <c r="W165" s="93"/>
      <c r="X165" s="93"/>
      <c r="Y165" s="93"/>
      <c r="Z165" s="93"/>
    </row>
    <row r="166" spans="1:26" ht="17" customHeight="1" thickBot="1" x14ac:dyDescent="0.3">
      <c r="A166" s="83">
        <v>79.5</v>
      </c>
      <c r="B166" s="83" t="s">
        <v>291</v>
      </c>
      <c r="C166" s="153"/>
      <c r="D166" s="114" t="s">
        <v>11</v>
      </c>
      <c r="E166" s="165"/>
      <c r="F166" s="166"/>
      <c r="G166" s="166"/>
      <c r="H166" s="167"/>
      <c r="I166" s="158"/>
      <c r="K166" s="83">
        <v>79.5</v>
      </c>
      <c r="L166" s="84" t="s">
        <v>292</v>
      </c>
      <c r="M166" s="153"/>
      <c r="N166" s="114" t="s">
        <v>11</v>
      </c>
      <c r="O166" s="165"/>
      <c r="P166" s="166"/>
      <c r="Q166" s="166"/>
      <c r="R166" s="167"/>
      <c r="S166" s="158"/>
      <c r="T166" s="90"/>
      <c r="U166" s="93"/>
      <c r="V166" s="93"/>
      <c r="W166" s="93"/>
      <c r="X166" s="93"/>
      <c r="Y166" s="93"/>
      <c r="Z166" s="93"/>
    </row>
    <row r="167" spans="1:26" ht="17" customHeight="1" x14ac:dyDescent="0.25">
      <c r="A167" s="83">
        <v>80</v>
      </c>
      <c r="B167" s="83" t="s">
        <v>291</v>
      </c>
      <c r="C167" s="152">
        <v>80</v>
      </c>
      <c r="D167" s="113" t="s">
        <v>10</v>
      </c>
      <c r="E167" s="154"/>
      <c r="F167" s="155"/>
      <c r="G167" s="155"/>
      <c r="H167" s="156"/>
      <c r="I167" s="157"/>
      <c r="K167" s="83">
        <v>80</v>
      </c>
      <c r="L167" s="84" t="s">
        <v>292</v>
      </c>
      <c r="M167" s="152">
        <v>80</v>
      </c>
      <c r="N167" s="113" t="s">
        <v>10</v>
      </c>
      <c r="O167" s="154"/>
      <c r="P167" s="155"/>
      <c r="Q167" s="155"/>
      <c r="R167" s="156"/>
      <c r="S167" s="157"/>
      <c r="T167" s="90"/>
      <c r="U167" s="93"/>
      <c r="V167" s="93"/>
      <c r="W167" s="93"/>
      <c r="X167" s="93"/>
      <c r="Y167" s="93"/>
      <c r="Z167" s="93"/>
    </row>
    <row r="168" spans="1:26" ht="17" customHeight="1" thickBot="1" x14ac:dyDescent="0.3">
      <c r="A168" s="83">
        <v>80.5</v>
      </c>
      <c r="B168" s="83" t="s">
        <v>291</v>
      </c>
      <c r="C168" s="153"/>
      <c r="D168" s="114" t="s">
        <v>11</v>
      </c>
      <c r="E168" s="165"/>
      <c r="F168" s="166"/>
      <c r="G168" s="166"/>
      <c r="H168" s="167"/>
      <c r="I168" s="158"/>
      <c r="K168" s="83">
        <v>80.5</v>
      </c>
      <c r="L168" s="84" t="s">
        <v>292</v>
      </c>
      <c r="M168" s="153"/>
      <c r="N168" s="114" t="s">
        <v>11</v>
      </c>
      <c r="O168" s="165"/>
      <c r="P168" s="166"/>
      <c r="Q168" s="166"/>
      <c r="R168" s="167"/>
      <c r="S168" s="158"/>
      <c r="T168" s="90"/>
      <c r="U168" s="93"/>
      <c r="V168" s="93"/>
      <c r="W168" s="93"/>
      <c r="X168" s="93"/>
      <c r="Y168" s="93"/>
      <c r="Z168" s="93"/>
    </row>
    <row r="169" spans="1:26" ht="17" customHeight="1" x14ac:dyDescent="0.25">
      <c r="A169" s="83">
        <v>81</v>
      </c>
      <c r="B169" s="83" t="s">
        <v>291</v>
      </c>
      <c r="C169" s="152">
        <v>81</v>
      </c>
      <c r="D169" s="113" t="s">
        <v>10</v>
      </c>
      <c r="E169" s="154"/>
      <c r="F169" s="155"/>
      <c r="G169" s="155"/>
      <c r="H169" s="156"/>
      <c r="I169" s="157"/>
      <c r="K169" s="83">
        <v>81</v>
      </c>
      <c r="L169" s="84" t="s">
        <v>292</v>
      </c>
      <c r="M169" s="152">
        <v>81</v>
      </c>
      <c r="N169" s="113" t="s">
        <v>10</v>
      </c>
      <c r="O169" s="154"/>
      <c r="P169" s="155"/>
      <c r="Q169" s="155"/>
      <c r="R169" s="156"/>
      <c r="S169" s="157"/>
      <c r="T169" s="90"/>
      <c r="U169" s="93"/>
      <c r="V169" s="93"/>
      <c r="W169" s="93"/>
      <c r="X169" s="93"/>
      <c r="Y169" s="93"/>
      <c r="Z169" s="93"/>
    </row>
    <row r="170" spans="1:26" ht="17" customHeight="1" thickBot="1" x14ac:dyDescent="0.3">
      <c r="A170" s="83">
        <v>81.5</v>
      </c>
      <c r="B170" s="83" t="s">
        <v>291</v>
      </c>
      <c r="C170" s="153"/>
      <c r="D170" s="114" t="s">
        <v>11</v>
      </c>
      <c r="E170" s="165"/>
      <c r="F170" s="166"/>
      <c r="G170" s="166"/>
      <c r="H170" s="167"/>
      <c r="I170" s="158"/>
      <c r="K170" s="83">
        <v>81.5</v>
      </c>
      <c r="L170" s="84" t="s">
        <v>292</v>
      </c>
      <c r="M170" s="153"/>
      <c r="N170" s="114" t="s">
        <v>11</v>
      </c>
      <c r="O170" s="165"/>
      <c r="P170" s="166"/>
      <c r="Q170" s="166"/>
      <c r="R170" s="167"/>
      <c r="S170" s="158"/>
      <c r="T170" s="90"/>
      <c r="U170" s="93"/>
      <c r="V170" s="93"/>
      <c r="W170" s="93"/>
      <c r="X170" s="93"/>
      <c r="Y170" s="93"/>
      <c r="Z170" s="93"/>
    </row>
    <row r="171" spans="1:26" ht="17" customHeight="1" x14ac:dyDescent="0.25">
      <c r="A171" s="83">
        <v>82</v>
      </c>
      <c r="B171" s="83" t="s">
        <v>291</v>
      </c>
      <c r="C171" s="152">
        <v>82</v>
      </c>
      <c r="D171" s="113" t="s">
        <v>10</v>
      </c>
      <c r="E171" s="154"/>
      <c r="F171" s="155"/>
      <c r="G171" s="155"/>
      <c r="H171" s="156"/>
      <c r="I171" s="157"/>
      <c r="K171" s="83">
        <v>82</v>
      </c>
      <c r="L171" s="84" t="s">
        <v>292</v>
      </c>
      <c r="M171" s="152">
        <v>82</v>
      </c>
      <c r="N171" s="113" t="s">
        <v>10</v>
      </c>
      <c r="O171" s="154"/>
      <c r="P171" s="155"/>
      <c r="Q171" s="155"/>
      <c r="R171" s="156"/>
      <c r="S171" s="157"/>
      <c r="T171" s="90"/>
      <c r="U171" s="93"/>
      <c r="V171" s="93"/>
      <c r="W171" s="93"/>
      <c r="X171" s="93"/>
      <c r="Y171" s="93"/>
      <c r="Z171" s="93"/>
    </row>
    <row r="172" spans="1:26" ht="17" customHeight="1" thickBot="1" x14ac:dyDescent="0.3">
      <c r="A172" s="83">
        <v>82.5</v>
      </c>
      <c r="B172" s="83" t="s">
        <v>291</v>
      </c>
      <c r="C172" s="153"/>
      <c r="D172" s="114" t="s">
        <v>11</v>
      </c>
      <c r="E172" s="165"/>
      <c r="F172" s="166"/>
      <c r="G172" s="166"/>
      <c r="H172" s="167"/>
      <c r="I172" s="158"/>
      <c r="K172" s="83">
        <v>82.5</v>
      </c>
      <c r="L172" s="84" t="s">
        <v>292</v>
      </c>
      <c r="M172" s="153"/>
      <c r="N172" s="114" t="s">
        <v>11</v>
      </c>
      <c r="O172" s="165"/>
      <c r="P172" s="166"/>
      <c r="Q172" s="166"/>
      <c r="R172" s="167"/>
      <c r="S172" s="158"/>
      <c r="T172" s="90"/>
      <c r="U172" s="93"/>
      <c r="V172" s="93"/>
      <c r="W172" s="93"/>
      <c r="X172" s="93"/>
      <c r="Y172" s="93"/>
      <c r="Z172" s="93"/>
    </row>
    <row r="173" spans="1:26" ht="17" customHeight="1" x14ac:dyDescent="0.25">
      <c r="A173" s="83">
        <v>83</v>
      </c>
      <c r="B173" s="83" t="s">
        <v>291</v>
      </c>
      <c r="C173" s="152">
        <v>83</v>
      </c>
      <c r="D173" s="113" t="s">
        <v>10</v>
      </c>
      <c r="E173" s="154"/>
      <c r="F173" s="155"/>
      <c r="G173" s="155"/>
      <c r="H173" s="156"/>
      <c r="I173" s="157"/>
      <c r="K173" s="83">
        <v>83</v>
      </c>
      <c r="L173" s="84" t="s">
        <v>292</v>
      </c>
      <c r="M173" s="152">
        <v>83</v>
      </c>
      <c r="N173" s="113" t="s">
        <v>10</v>
      </c>
      <c r="O173" s="154"/>
      <c r="P173" s="155"/>
      <c r="Q173" s="155"/>
      <c r="R173" s="156"/>
      <c r="S173" s="157"/>
      <c r="T173" s="90"/>
      <c r="U173" s="93"/>
      <c r="V173" s="93"/>
      <c r="W173" s="93"/>
      <c r="X173" s="93"/>
      <c r="Y173" s="93"/>
      <c r="Z173" s="93"/>
    </row>
    <row r="174" spans="1:26" ht="17" customHeight="1" thickBot="1" x14ac:dyDescent="0.3">
      <c r="A174" s="83">
        <v>83.5</v>
      </c>
      <c r="B174" s="83" t="s">
        <v>291</v>
      </c>
      <c r="C174" s="153"/>
      <c r="D174" s="114" t="s">
        <v>11</v>
      </c>
      <c r="E174" s="165"/>
      <c r="F174" s="166"/>
      <c r="G174" s="166"/>
      <c r="H174" s="167"/>
      <c r="I174" s="158"/>
      <c r="K174" s="83">
        <v>83.5</v>
      </c>
      <c r="L174" s="84" t="s">
        <v>292</v>
      </c>
      <c r="M174" s="153"/>
      <c r="N174" s="114" t="s">
        <v>11</v>
      </c>
      <c r="O174" s="165"/>
      <c r="P174" s="166"/>
      <c r="Q174" s="166"/>
      <c r="R174" s="167"/>
      <c r="S174" s="158"/>
      <c r="T174" s="90"/>
      <c r="U174" s="93"/>
      <c r="V174" s="93"/>
      <c r="W174" s="93"/>
      <c r="X174" s="93"/>
      <c r="Y174" s="93"/>
      <c r="Z174" s="93"/>
    </row>
    <row r="175" spans="1:26" ht="17" customHeight="1" x14ac:dyDescent="0.25">
      <c r="A175" s="83">
        <v>84</v>
      </c>
      <c r="B175" s="83" t="s">
        <v>291</v>
      </c>
      <c r="C175" s="152">
        <v>84</v>
      </c>
      <c r="D175" s="113" t="s">
        <v>10</v>
      </c>
      <c r="E175" s="154"/>
      <c r="F175" s="155"/>
      <c r="G175" s="155"/>
      <c r="H175" s="156"/>
      <c r="I175" s="157"/>
      <c r="K175" s="83">
        <v>84</v>
      </c>
      <c r="L175" s="84" t="s">
        <v>292</v>
      </c>
      <c r="M175" s="152">
        <v>84</v>
      </c>
      <c r="N175" s="113" t="s">
        <v>10</v>
      </c>
      <c r="O175" s="154"/>
      <c r="P175" s="155"/>
      <c r="Q175" s="155"/>
      <c r="R175" s="156"/>
      <c r="S175" s="157"/>
      <c r="T175" s="90"/>
      <c r="U175" s="93"/>
      <c r="V175" s="93"/>
      <c r="W175" s="93"/>
      <c r="X175" s="93"/>
      <c r="Y175" s="93"/>
      <c r="Z175" s="93"/>
    </row>
    <row r="176" spans="1:26" ht="17" customHeight="1" thickBot="1" x14ac:dyDescent="0.3">
      <c r="A176" s="83">
        <v>84.5</v>
      </c>
      <c r="B176" s="83" t="s">
        <v>291</v>
      </c>
      <c r="C176" s="153"/>
      <c r="D176" s="114" t="s">
        <v>11</v>
      </c>
      <c r="E176" s="165"/>
      <c r="F176" s="166"/>
      <c r="G176" s="166"/>
      <c r="H176" s="167"/>
      <c r="I176" s="158"/>
      <c r="K176" s="83">
        <v>84.5</v>
      </c>
      <c r="L176" s="84" t="s">
        <v>292</v>
      </c>
      <c r="M176" s="153"/>
      <c r="N176" s="114" t="s">
        <v>11</v>
      </c>
      <c r="O176" s="165"/>
      <c r="P176" s="166"/>
      <c r="Q176" s="166"/>
      <c r="R176" s="167"/>
      <c r="S176" s="158"/>
      <c r="T176" s="90"/>
      <c r="U176" s="93"/>
      <c r="V176" s="93"/>
      <c r="W176" s="93"/>
      <c r="X176" s="93"/>
      <c r="Y176" s="93"/>
      <c r="Z176" s="93"/>
    </row>
    <row r="177" spans="1:26" ht="17" customHeight="1" x14ac:dyDescent="0.25">
      <c r="A177" s="83">
        <v>85</v>
      </c>
      <c r="B177" s="83" t="s">
        <v>291</v>
      </c>
      <c r="C177" s="152">
        <v>85</v>
      </c>
      <c r="D177" s="113" t="s">
        <v>10</v>
      </c>
      <c r="E177" s="154"/>
      <c r="F177" s="155"/>
      <c r="G177" s="155"/>
      <c r="H177" s="156"/>
      <c r="I177" s="157"/>
      <c r="K177" s="83">
        <v>85</v>
      </c>
      <c r="L177" s="84" t="s">
        <v>292</v>
      </c>
      <c r="M177" s="152">
        <v>85</v>
      </c>
      <c r="N177" s="113" t="s">
        <v>10</v>
      </c>
      <c r="O177" s="154"/>
      <c r="P177" s="155"/>
      <c r="Q177" s="155"/>
      <c r="R177" s="156"/>
      <c r="S177" s="157"/>
      <c r="T177" s="90"/>
      <c r="U177" s="93"/>
      <c r="V177" s="93"/>
      <c r="W177" s="93"/>
      <c r="X177" s="93"/>
      <c r="Y177" s="93"/>
      <c r="Z177" s="93"/>
    </row>
    <row r="178" spans="1:26" ht="17" customHeight="1" thickBot="1" x14ac:dyDescent="0.3">
      <c r="A178" s="83">
        <v>85.5</v>
      </c>
      <c r="B178" s="83" t="s">
        <v>291</v>
      </c>
      <c r="C178" s="153"/>
      <c r="D178" s="114" t="s">
        <v>11</v>
      </c>
      <c r="E178" s="165"/>
      <c r="F178" s="166"/>
      <c r="G178" s="166"/>
      <c r="H178" s="167"/>
      <c r="I178" s="158"/>
      <c r="K178" s="83">
        <v>85.5</v>
      </c>
      <c r="L178" s="84" t="s">
        <v>292</v>
      </c>
      <c r="M178" s="153"/>
      <c r="N178" s="114" t="s">
        <v>11</v>
      </c>
      <c r="O178" s="165"/>
      <c r="P178" s="166"/>
      <c r="Q178" s="166"/>
      <c r="R178" s="167"/>
      <c r="S178" s="158"/>
      <c r="T178" s="90"/>
      <c r="U178" s="93"/>
      <c r="V178" s="93"/>
      <c r="W178" s="93"/>
      <c r="X178" s="93"/>
      <c r="Y178" s="93"/>
      <c r="Z178" s="93"/>
    </row>
    <row r="179" spans="1:26" ht="17" customHeight="1" x14ac:dyDescent="0.25">
      <c r="A179" s="83">
        <v>86</v>
      </c>
      <c r="B179" s="83" t="s">
        <v>291</v>
      </c>
      <c r="C179" s="152">
        <v>86</v>
      </c>
      <c r="D179" s="113" t="s">
        <v>10</v>
      </c>
      <c r="E179" s="154"/>
      <c r="F179" s="155"/>
      <c r="G179" s="155"/>
      <c r="H179" s="156"/>
      <c r="I179" s="157"/>
      <c r="K179" s="83">
        <v>86</v>
      </c>
      <c r="L179" s="84" t="s">
        <v>292</v>
      </c>
      <c r="M179" s="152">
        <v>86</v>
      </c>
      <c r="N179" s="113" t="s">
        <v>10</v>
      </c>
      <c r="O179" s="154"/>
      <c r="P179" s="155"/>
      <c r="Q179" s="155"/>
      <c r="R179" s="156"/>
      <c r="S179" s="157"/>
      <c r="T179" s="90"/>
      <c r="U179" s="93"/>
      <c r="V179" s="93"/>
      <c r="W179" s="93"/>
      <c r="X179" s="93"/>
      <c r="Y179" s="93"/>
      <c r="Z179" s="93"/>
    </row>
    <row r="180" spans="1:26" ht="17" customHeight="1" thickBot="1" x14ac:dyDescent="0.3">
      <c r="A180" s="83">
        <v>86.5</v>
      </c>
      <c r="B180" s="83" t="s">
        <v>291</v>
      </c>
      <c r="C180" s="153"/>
      <c r="D180" s="114" t="s">
        <v>11</v>
      </c>
      <c r="E180" s="165"/>
      <c r="F180" s="166"/>
      <c r="G180" s="166"/>
      <c r="H180" s="167"/>
      <c r="I180" s="158"/>
      <c r="K180" s="83">
        <v>86.5</v>
      </c>
      <c r="L180" s="84" t="s">
        <v>292</v>
      </c>
      <c r="M180" s="153"/>
      <c r="N180" s="114" t="s">
        <v>11</v>
      </c>
      <c r="O180" s="165"/>
      <c r="P180" s="166"/>
      <c r="Q180" s="166"/>
      <c r="R180" s="167"/>
      <c r="S180" s="158"/>
      <c r="T180" s="90"/>
      <c r="U180" s="93"/>
      <c r="V180" s="93"/>
      <c r="W180" s="93"/>
      <c r="X180" s="93"/>
      <c r="Y180" s="93"/>
      <c r="Z180" s="93"/>
    </row>
    <row r="181" spans="1:26" ht="17" customHeight="1" x14ac:dyDescent="0.25">
      <c r="A181" s="83">
        <v>87</v>
      </c>
      <c r="B181" s="83" t="s">
        <v>291</v>
      </c>
      <c r="C181" s="152">
        <v>87</v>
      </c>
      <c r="D181" s="113" t="s">
        <v>10</v>
      </c>
      <c r="E181" s="154"/>
      <c r="F181" s="155"/>
      <c r="G181" s="155"/>
      <c r="H181" s="156"/>
      <c r="I181" s="157"/>
      <c r="K181" s="83">
        <v>87</v>
      </c>
      <c r="L181" s="84" t="s">
        <v>292</v>
      </c>
      <c r="M181" s="152">
        <v>87</v>
      </c>
      <c r="N181" s="113" t="s">
        <v>10</v>
      </c>
      <c r="O181" s="154"/>
      <c r="P181" s="155"/>
      <c r="Q181" s="155"/>
      <c r="R181" s="156"/>
      <c r="S181" s="157"/>
      <c r="T181" s="90"/>
      <c r="U181" s="93"/>
      <c r="V181" s="93"/>
      <c r="W181" s="93"/>
      <c r="X181" s="93"/>
      <c r="Y181" s="93"/>
      <c r="Z181" s="93"/>
    </row>
    <row r="182" spans="1:26" ht="17" customHeight="1" thickBot="1" x14ac:dyDescent="0.3">
      <c r="A182" s="83">
        <v>87.5</v>
      </c>
      <c r="B182" s="83" t="s">
        <v>291</v>
      </c>
      <c r="C182" s="153"/>
      <c r="D182" s="114" t="s">
        <v>11</v>
      </c>
      <c r="E182" s="165"/>
      <c r="F182" s="166"/>
      <c r="G182" s="166"/>
      <c r="H182" s="167"/>
      <c r="I182" s="158"/>
      <c r="K182" s="83">
        <v>87.5</v>
      </c>
      <c r="L182" s="84" t="s">
        <v>292</v>
      </c>
      <c r="M182" s="153"/>
      <c r="N182" s="114" t="s">
        <v>11</v>
      </c>
      <c r="O182" s="165"/>
      <c r="P182" s="166"/>
      <c r="Q182" s="166"/>
      <c r="R182" s="167"/>
      <c r="S182" s="158"/>
      <c r="T182" s="90"/>
      <c r="U182" s="93"/>
      <c r="V182" s="93"/>
      <c r="W182" s="93"/>
      <c r="X182" s="93"/>
      <c r="Y182" s="93"/>
      <c r="Z182" s="93"/>
    </row>
    <row r="183" spans="1:26" ht="17" customHeight="1" x14ac:dyDescent="0.25">
      <c r="A183" s="83">
        <v>88</v>
      </c>
      <c r="B183" s="83" t="s">
        <v>291</v>
      </c>
      <c r="C183" s="152">
        <v>88</v>
      </c>
      <c r="D183" s="113" t="s">
        <v>10</v>
      </c>
      <c r="E183" s="154"/>
      <c r="F183" s="155"/>
      <c r="G183" s="155"/>
      <c r="H183" s="156"/>
      <c r="I183" s="157"/>
      <c r="K183" s="83">
        <v>88</v>
      </c>
      <c r="L183" s="84" t="s">
        <v>292</v>
      </c>
      <c r="M183" s="152">
        <v>88</v>
      </c>
      <c r="N183" s="113" t="s">
        <v>10</v>
      </c>
      <c r="O183" s="154"/>
      <c r="P183" s="155"/>
      <c r="Q183" s="155"/>
      <c r="R183" s="156"/>
      <c r="S183" s="157"/>
      <c r="T183" s="90"/>
      <c r="U183" s="93"/>
      <c r="V183" s="93"/>
      <c r="W183" s="93"/>
      <c r="X183" s="93"/>
      <c r="Y183" s="93"/>
      <c r="Z183" s="93"/>
    </row>
    <row r="184" spans="1:26" ht="17" customHeight="1" thickBot="1" x14ac:dyDescent="0.3">
      <c r="A184" s="83">
        <v>88.5</v>
      </c>
      <c r="B184" s="83" t="s">
        <v>291</v>
      </c>
      <c r="C184" s="153"/>
      <c r="D184" s="114" t="s">
        <v>11</v>
      </c>
      <c r="E184" s="165"/>
      <c r="F184" s="166"/>
      <c r="G184" s="166"/>
      <c r="H184" s="167"/>
      <c r="I184" s="158"/>
      <c r="K184" s="83">
        <v>88.5</v>
      </c>
      <c r="L184" s="84" t="s">
        <v>292</v>
      </c>
      <c r="M184" s="153"/>
      <c r="N184" s="114" t="s">
        <v>11</v>
      </c>
      <c r="O184" s="165"/>
      <c r="P184" s="166"/>
      <c r="Q184" s="166"/>
      <c r="R184" s="167"/>
      <c r="S184" s="158"/>
      <c r="T184" s="90"/>
      <c r="U184" s="93"/>
      <c r="V184" s="93"/>
      <c r="W184" s="93"/>
      <c r="X184" s="93"/>
      <c r="Y184" s="93"/>
      <c r="Z184" s="93"/>
    </row>
    <row r="185" spans="1:26" ht="17" customHeight="1" x14ac:dyDescent="0.25">
      <c r="A185" s="83">
        <v>89</v>
      </c>
      <c r="B185" s="83" t="s">
        <v>291</v>
      </c>
      <c r="C185" s="152">
        <v>89</v>
      </c>
      <c r="D185" s="113" t="s">
        <v>10</v>
      </c>
      <c r="E185" s="154"/>
      <c r="F185" s="155"/>
      <c r="G185" s="155"/>
      <c r="H185" s="156"/>
      <c r="I185" s="157"/>
      <c r="K185" s="83">
        <v>89</v>
      </c>
      <c r="L185" s="84" t="s">
        <v>292</v>
      </c>
      <c r="M185" s="152">
        <v>89</v>
      </c>
      <c r="N185" s="113" t="s">
        <v>10</v>
      </c>
      <c r="O185" s="154"/>
      <c r="P185" s="155"/>
      <c r="Q185" s="155"/>
      <c r="R185" s="156"/>
      <c r="S185" s="157"/>
      <c r="T185" s="90"/>
      <c r="U185" s="93"/>
      <c r="V185" s="93"/>
      <c r="W185" s="93"/>
      <c r="X185" s="93"/>
      <c r="Y185" s="93"/>
      <c r="Z185" s="93"/>
    </row>
    <row r="186" spans="1:26" ht="17" customHeight="1" thickBot="1" x14ac:dyDescent="0.3">
      <c r="A186" s="83">
        <v>89.5</v>
      </c>
      <c r="B186" s="83" t="s">
        <v>291</v>
      </c>
      <c r="C186" s="153"/>
      <c r="D186" s="114" t="s">
        <v>11</v>
      </c>
      <c r="E186" s="165"/>
      <c r="F186" s="166"/>
      <c r="G186" s="166"/>
      <c r="H186" s="167"/>
      <c r="I186" s="158"/>
      <c r="K186" s="83">
        <v>89.5</v>
      </c>
      <c r="L186" s="84" t="s">
        <v>292</v>
      </c>
      <c r="M186" s="153"/>
      <c r="N186" s="114" t="s">
        <v>11</v>
      </c>
      <c r="O186" s="165"/>
      <c r="P186" s="166"/>
      <c r="Q186" s="166"/>
      <c r="R186" s="167"/>
      <c r="S186" s="158"/>
      <c r="T186" s="90"/>
      <c r="U186" s="93"/>
      <c r="V186" s="93"/>
      <c r="W186" s="93"/>
      <c r="X186" s="93"/>
      <c r="Y186" s="93"/>
      <c r="Z186" s="93"/>
    </row>
    <row r="187" spans="1:26" ht="17" customHeight="1" x14ac:dyDescent="0.25">
      <c r="A187" s="83">
        <v>90</v>
      </c>
      <c r="B187" s="83" t="s">
        <v>291</v>
      </c>
      <c r="C187" s="152">
        <v>90</v>
      </c>
      <c r="D187" s="113" t="s">
        <v>10</v>
      </c>
      <c r="E187" s="154"/>
      <c r="F187" s="155"/>
      <c r="G187" s="155"/>
      <c r="H187" s="156"/>
      <c r="I187" s="157"/>
      <c r="K187" s="83">
        <v>90</v>
      </c>
      <c r="L187" s="84" t="s">
        <v>292</v>
      </c>
      <c r="M187" s="152">
        <v>90</v>
      </c>
      <c r="N187" s="113" t="s">
        <v>10</v>
      </c>
      <c r="O187" s="154"/>
      <c r="P187" s="155"/>
      <c r="Q187" s="155"/>
      <c r="R187" s="156"/>
      <c r="S187" s="157"/>
      <c r="T187" s="90"/>
      <c r="U187" s="93"/>
      <c r="V187" s="93"/>
      <c r="W187" s="93"/>
      <c r="X187" s="93"/>
      <c r="Y187" s="93"/>
      <c r="Z187" s="93"/>
    </row>
    <row r="188" spans="1:26" ht="17" customHeight="1" thickBot="1" x14ac:dyDescent="0.3">
      <c r="A188" s="83">
        <v>90.5</v>
      </c>
      <c r="B188" s="83" t="s">
        <v>291</v>
      </c>
      <c r="C188" s="153"/>
      <c r="D188" s="114" t="s">
        <v>11</v>
      </c>
      <c r="E188" s="165"/>
      <c r="F188" s="166"/>
      <c r="G188" s="166"/>
      <c r="H188" s="167"/>
      <c r="I188" s="158"/>
      <c r="K188" s="83">
        <v>90.5</v>
      </c>
      <c r="L188" s="84" t="s">
        <v>292</v>
      </c>
      <c r="M188" s="153"/>
      <c r="N188" s="114" t="s">
        <v>11</v>
      </c>
      <c r="O188" s="165"/>
      <c r="P188" s="166"/>
      <c r="Q188" s="166"/>
      <c r="R188" s="167"/>
      <c r="S188" s="158"/>
      <c r="T188" s="90"/>
      <c r="U188" s="93"/>
      <c r="V188" s="93"/>
      <c r="W188" s="93"/>
      <c r="X188" s="93"/>
      <c r="Y188" s="93"/>
      <c r="Z188" s="93"/>
    </row>
    <row r="189" spans="1:26" ht="17" customHeight="1" x14ac:dyDescent="0.25">
      <c r="A189" s="83">
        <v>91</v>
      </c>
      <c r="B189" s="83" t="s">
        <v>291</v>
      </c>
      <c r="C189" s="152">
        <v>91</v>
      </c>
      <c r="D189" s="113" t="s">
        <v>10</v>
      </c>
      <c r="E189" s="154"/>
      <c r="F189" s="155"/>
      <c r="G189" s="155"/>
      <c r="H189" s="156"/>
      <c r="I189" s="157"/>
      <c r="K189" s="83">
        <v>91</v>
      </c>
      <c r="L189" s="84" t="s">
        <v>292</v>
      </c>
      <c r="M189" s="152">
        <v>91</v>
      </c>
      <c r="N189" s="113" t="s">
        <v>10</v>
      </c>
      <c r="O189" s="154"/>
      <c r="P189" s="155"/>
      <c r="Q189" s="155"/>
      <c r="R189" s="156"/>
      <c r="S189" s="157"/>
      <c r="T189" s="90"/>
      <c r="U189" s="93"/>
      <c r="V189" s="93"/>
      <c r="W189" s="93"/>
      <c r="X189" s="93"/>
      <c r="Y189" s="93"/>
      <c r="Z189" s="93"/>
    </row>
    <row r="190" spans="1:26" ht="17" customHeight="1" thickBot="1" x14ac:dyDescent="0.3">
      <c r="A190" s="83">
        <v>91.5</v>
      </c>
      <c r="B190" s="83" t="s">
        <v>291</v>
      </c>
      <c r="C190" s="153"/>
      <c r="D190" s="114" t="s">
        <v>11</v>
      </c>
      <c r="E190" s="165"/>
      <c r="F190" s="166"/>
      <c r="G190" s="166"/>
      <c r="H190" s="167"/>
      <c r="I190" s="158"/>
      <c r="K190" s="83">
        <v>91.5</v>
      </c>
      <c r="L190" s="84" t="s">
        <v>292</v>
      </c>
      <c r="M190" s="153"/>
      <c r="N190" s="114" t="s">
        <v>11</v>
      </c>
      <c r="O190" s="165"/>
      <c r="P190" s="166"/>
      <c r="Q190" s="166"/>
      <c r="R190" s="167"/>
      <c r="S190" s="158"/>
      <c r="T190" s="90"/>
      <c r="U190" s="93"/>
      <c r="V190" s="93"/>
      <c r="W190" s="93"/>
      <c r="X190" s="93"/>
      <c r="Y190" s="93"/>
      <c r="Z190" s="93"/>
    </row>
    <row r="191" spans="1:26" ht="17" customHeight="1" x14ac:dyDescent="0.25">
      <c r="A191" s="83">
        <v>92</v>
      </c>
      <c r="B191" s="83" t="s">
        <v>291</v>
      </c>
      <c r="C191" s="152">
        <v>92</v>
      </c>
      <c r="D191" s="113" t="s">
        <v>10</v>
      </c>
      <c r="E191" s="154"/>
      <c r="F191" s="155"/>
      <c r="G191" s="155"/>
      <c r="H191" s="156"/>
      <c r="I191" s="157"/>
      <c r="K191" s="83">
        <v>92</v>
      </c>
      <c r="L191" s="84" t="s">
        <v>292</v>
      </c>
      <c r="M191" s="152">
        <v>92</v>
      </c>
      <c r="N191" s="113" t="s">
        <v>10</v>
      </c>
      <c r="O191" s="154"/>
      <c r="P191" s="155"/>
      <c r="Q191" s="155"/>
      <c r="R191" s="156"/>
      <c r="S191" s="157"/>
      <c r="T191" s="90"/>
      <c r="U191" s="93"/>
      <c r="V191" s="93"/>
      <c r="W191" s="93"/>
      <c r="X191" s="93"/>
      <c r="Y191" s="93"/>
      <c r="Z191" s="93"/>
    </row>
    <row r="192" spans="1:26" ht="17" customHeight="1" thickBot="1" x14ac:dyDescent="0.3">
      <c r="A192" s="83">
        <v>92.5</v>
      </c>
      <c r="B192" s="83" t="s">
        <v>291</v>
      </c>
      <c r="C192" s="153"/>
      <c r="D192" s="114" t="s">
        <v>11</v>
      </c>
      <c r="E192" s="165"/>
      <c r="F192" s="166"/>
      <c r="G192" s="166"/>
      <c r="H192" s="167"/>
      <c r="I192" s="158"/>
      <c r="K192" s="83">
        <v>92.5</v>
      </c>
      <c r="L192" s="84" t="s">
        <v>292</v>
      </c>
      <c r="M192" s="153"/>
      <c r="N192" s="114" t="s">
        <v>11</v>
      </c>
      <c r="O192" s="165"/>
      <c r="P192" s="166"/>
      <c r="Q192" s="166"/>
      <c r="R192" s="167"/>
      <c r="S192" s="158"/>
      <c r="T192" s="90"/>
      <c r="U192" s="93"/>
      <c r="V192" s="93"/>
      <c r="W192" s="93"/>
      <c r="X192" s="93"/>
      <c r="Y192" s="93"/>
      <c r="Z192" s="93"/>
    </row>
    <row r="193" spans="1:26" ht="17" customHeight="1" x14ac:dyDescent="0.25">
      <c r="A193" s="83">
        <v>93</v>
      </c>
      <c r="B193" s="83" t="s">
        <v>291</v>
      </c>
      <c r="C193" s="152">
        <v>93</v>
      </c>
      <c r="D193" s="113" t="s">
        <v>10</v>
      </c>
      <c r="E193" s="154"/>
      <c r="F193" s="155"/>
      <c r="G193" s="155"/>
      <c r="H193" s="156"/>
      <c r="I193" s="157"/>
      <c r="K193" s="83">
        <v>93</v>
      </c>
      <c r="L193" s="84" t="s">
        <v>292</v>
      </c>
      <c r="M193" s="152">
        <v>93</v>
      </c>
      <c r="N193" s="113" t="s">
        <v>10</v>
      </c>
      <c r="O193" s="154"/>
      <c r="P193" s="155"/>
      <c r="Q193" s="155"/>
      <c r="R193" s="156"/>
      <c r="S193" s="157"/>
      <c r="T193" s="90"/>
      <c r="U193" s="93"/>
      <c r="V193" s="93"/>
      <c r="W193" s="93"/>
      <c r="X193" s="93"/>
      <c r="Y193" s="93"/>
      <c r="Z193" s="93"/>
    </row>
    <row r="194" spans="1:26" ht="17" customHeight="1" thickBot="1" x14ac:dyDescent="0.3">
      <c r="A194" s="83">
        <v>93.5</v>
      </c>
      <c r="B194" s="83" t="s">
        <v>291</v>
      </c>
      <c r="C194" s="153"/>
      <c r="D194" s="114" t="s">
        <v>11</v>
      </c>
      <c r="E194" s="165"/>
      <c r="F194" s="166"/>
      <c r="G194" s="166"/>
      <c r="H194" s="167"/>
      <c r="I194" s="158"/>
      <c r="K194" s="83">
        <v>93.5</v>
      </c>
      <c r="L194" s="84" t="s">
        <v>292</v>
      </c>
      <c r="M194" s="153"/>
      <c r="N194" s="114" t="s">
        <v>11</v>
      </c>
      <c r="O194" s="165"/>
      <c r="P194" s="166"/>
      <c r="Q194" s="166"/>
      <c r="R194" s="167"/>
      <c r="S194" s="158"/>
      <c r="T194" s="90"/>
      <c r="U194" s="93"/>
      <c r="V194" s="93"/>
      <c r="W194" s="93"/>
      <c r="X194" s="93"/>
      <c r="Y194" s="93"/>
      <c r="Z194" s="93"/>
    </row>
    <row r="195" spans="1:26" ht="17" customHeight="1" x14ac:dyDescent="0.25">
      <c r="A195" s="83">
        <v>94</v>
      </c>
      <c r="B195" s="83" t="s">
        <v>291</v>
      </c>
      <c r="C195" s="152">
        <v>94</v>
      </c>
      <c r="D195" s="113" t="s">
        <v>10</v>
      </c>
      <c r="E195" s="154"/>
      <c r="F195" s="155"/>
      <c r="G195" s="155"/>
      <c r="H195" s="156"/>
      <c r="I195" s="157"/>
      <c r="K195" s="83">
        <v>94</v>
      </c>
      <c r="L195" s="84" t="s">
        <v>292</v>
      </c>
      <c r="M195" s="152">
        <v>94</v>
      </c>
      <c r="N195" s="113" t="s">
        <v>10</v>
      </c>
      <c r="O195" s="154"/>
      <c r="P195" s="155"/>
      <c r="Q195" s="155"/>
      <c r="R195" s="156"/>
      <c r="S195" s="157"/>
      <c r="T195" s="90"/>
      <c r="U195" s="93"/>
      <c r="V195" s="93"/>
      <c r="W195" s="93"/>
      <c r="X195" s="93"/>
      <c r="Y195" s="93"/>
      <c r="Z195" s="93"/>
    </row>
    <row r="196" spans="1:26" ht="17" customHeight="1" thickBot="1" x14ac:dyDescent="0.3">
      <c r="A196" s="83">
        <v>94.5</v>
      </c>
      <c r="B196" s="83" t="s">
        <v>291</v>
      </c>
      <c r="C196" s="153"/>
      <c r="D196" s="114" t="s">
        <v>11</v>
      </c>
      <c r="E196" s="165"/>
      <c r="F196" s="166"/>
      <c r="G196" s="166"/>
      <c r="H196" s="167"/>
      <c r="I196" s="158"/>
      <c r="K196" s="83">
        <v>94.5</v>
      </c>
      <c r="L196" s="84" t="s">
        <v>292</v>
      </c>
      <c r="M196" s="153"/>
      <c r="N196" s="114" t="s">
        <v>11</v>
      </c>
      <c r="O196" s="165"/>
      <c r="P196" s="166"/>
      <c r="Q196" s="166"/>
      <c r="R196" s="167"/>
      <c r="S196" s="158"/>
      <c r="T196" s="90"/>
      <c r="U196" s="93"/>
      <c r="V196" s="93"/>
      <c r="W196" s="93"/>
      <c r="X196" s="93"/>
      <c r="Y196" s="93"/>
      <c r="Z196" s="93"/>
    </row>
    <row r="197" spans="1:26" ht="17" customHeight="1" x14ac:dyDescent="0.25">
      <c r="A197" s="83">
        <v>95</v>
      </c>
      <c r="B197" s="83" t="s">
        <v>291</v>
      </c>
      <c r="C197" s="152">
        <v>95</v>
      </c>
      <c r="D197" s="113" t="s">
        <v>10</v>
      </c>
      <c r="E197" s="154"/>
      <c r="F197" s="155"/>
      <c r="G197" s="155"/>
      <c r="H197" s="156"/>
      <c r="I197" s="157"/>
      <c r="K197" s="83">
        <v>95</v>
      </c>
      <c r="L197" s="84" t="s">
        <v>292</v>
      </c>
      <c r="M197" s="152">
        <v>95</v>
      </c>
      <c r="N197" s="113" t="s">
        <v>10</v>
      </c>
      <c r="O197" s="154"/>
      <c r="P197" s="155"/>
      <c r="Q197" s="155"/>
      <c r="R197" s="156"/>
      <c r="S197" s="157"/>
      <c r="T197" s="90"/>
      <c r="U197" s="93"/>
      <c r="V197" s="93"/>
      <c r="W197" s="93"/>
      <c r="X197" s="93"/>
      <c r="Y197" s="93"/>
      <c r="Z197" s="93"/>
    </row>
    <row r="198" spans="1:26" ht="17" customHeight="1" thickBot="1" x14ac:dyDescent="0.3">
      <c r="A198" s="83">
        <v>95.5</v>
      </c>
      <c r="B198" s="83" t="s">
        <v>291</v>
      </c>
      <c r="C198" s="153"/>
      <c r="D198" s="114" t="s">
        <v>11</v>
      </c>
      <c r="E198" s="165"/>
      <c r="F198" s="166"/>
      <c r="G198" s="166"/>
      <c r="H198" s="167"/>
      <c r="I198" s="158"/>
      <c r="K198" s="83">
        <v>95.5</v>
      </c>
      <c r="L198" s="84" t="s">
        <v>292</v>
      </c>
      <c r="M198" s="153"/>
      <c r="N198" s="114" t="s">
        <v>11</v>
      </c>
      <c r="O198" s="165"/>
      <c r="P198" s="166"/>
      <c r="Q198" s="166"/>
      <c r="R198" s="167"/>
      <c r="S198" s="158"/>
      <c r="T198" s="90"/>
      <c r="U198" s="93"/>
      <c r="V198" s="93"/>
      <c r="W198" s="93"/>
      <c r="X198" s="93"/>
      <c r="Y198" s="93"/>
      <c r="Z198" s="93"/>
    </row>
    <row r="199" spans="1:26" ht="17" customHeight="1" x14ac:dyDescent="0.25">
      <c r="A199" s="83">
        <v>96</v>
      </c>
      <c r="B199" s="83" t="s">
        <v>291</v>
      </c>
      <c r="C199" s="152">
        <v>96</v>
      </c>
      <c r="D199" s="113" t="s">
        <v>10</v>
      </c>
      <c r="E199" s="154"/>
      <c r="F199" s="155"/>
      <c r="G199" s="155"/>
      <c r="H199" s="156"/>
      <c r="I199" s="157"/>
      <c r="K199" s="83">
        <v>96</v>
      </c>
      <c r="L199" s="84" t="s">
        <v>292</v>
      </c>
      <c r="M199" s="152">
        <v>96</v>
      </c>
      <c r="N199" s="113" t="s">
        <v>10</v>
      </c>
      <c r="O199" s="154"/>
      <c r="P199" s="155"/>
      <c r="Q199" s="155"/>
      <c r="R199" s="156"/>
      <c r="S199" s="157"/>
      <c r="T199" s="90"/>
      <c r="U199" s="93"/>
      <c r="V199" s="93"/>
      <c r="W199" s="93"/>
      <c r="X199" s="93"/>
      <c r="Y199" s="93"/>
      <c r="Z199" s="93"/>
    </row>
    <row r="200" spans="1:26" ht="17" customHeight="1" thickBot="1" x14ac:dyDescent="0.3">
      <c r="A200" s="83">
        <v>96.5</v>
      </c>
      <c r="B200" s="83" t="s">
        <v>291</v>
      </c>
      <c r="C200" s="153"/>
      <c r="D200" s="114" t="s">
        <v>11</v>
      </c>
      <c r="E200" s="165"/>
      <c r="F200" s="166"/>
      <c r="G200" s="166"/>
      <c r="H200" s="167"/>
      <c r="I200" s="158"/>
      <c r="K200" s="83">
        <v>96.5</v>
      </c>
      <c r="L200" s="84" t="s">
        <v>292</v>
      </c>
      <c r="M200" s="153"/>
      <c r="N200" s="114" t="s">
        <v>11</v>
      </c>
      <c r="O200" s="165"/>
      <c r="P200" s="166"/>
      <c r="Q200" s="166"/>
      <c r="R200" s="167"/>
      <c r="S200" s="158"/>
      <c r="T200" s="90"/>
      <c r="U200" s="93"/>
      <c r="V200" s="93"/>
      <c r="W200" s="93"/>
      <c r="X200" s="93"/>
      <c r="Y200" s="93"/>
      <c r="Z200" s="93"/>
    </row>
    <row r="201" spans="1:26" ht="17" customHeight="1" x14ac:dyDescent="0.25">
      <c r="A201" s="83">
        <v>97</v>
      </c>
      <c r="B201" s="83" t="s">
        <v>291</v>
      </c>
      <c r="C201" s="152">
        <v>97</v>
      </c>
      <c r="D201" s="113" t="s">
        <v>10</v>
      </c>
      <c r="E201" s="154"/>
      <c r="F201" s="155"/>
      <c r="G201" s="155"/>
      <c r="H201" s="156"/>
      <c r="I201" s="157"/>
      <c r="K201" s="83">
        <v>97</v>
      </c>
      <c r="L201" s="84" t="s">
        <v>292</v>
      </c>
      <c r="M201" s="152">
        <v>97</v>
      </c>
      <c r="N201" s="113" t="s">
        <v>10</v>
      </c>
      <c r="O201" s="154"/>
      <c r="P201" s="155"/>
      <c r="Q201" s="155"/>
      <c r="R201" s="156"/>
      <c r="S201" s="157"/>
      <c r="T201" s="90"/>
      <c r="U201" s="93"/>
      <c r="V201" s="93"/>
      <c r="W201" s="93"/>
      <c r="X201" s="93"/>
      <c r="Y201" s="93"/>
      <c r="Z201" s="93"/>
    </row>
    <row r="202" spans="1:26" ht="17" customHeight="1" thickBot="1" x14ac:dyDescent="0.3">
      <c r="A202" s="83">
        <v>97.5</v>
      </c>
      <c r="B202" s="83" t="s">
        <v>291</v>
      </c>
      <c r="C202" s="153"/>
      <c r="D202" s="114" t="s">
        <v>11</v>
      </c>
      <c r="E202" s="165"/>
      <c r="F202" s="166"/>
      <c r="G202" s="166"/>
      <c r="H202" s="167"/>
      <c r="I202" s="158"/>
      <c r="K202" s="83">
        <v>97.5</v>
      </c>
      <c r="L202" s="84" t="s">
        <v>292</v>
      </c>
      <c r="M202" s="153"/>
      <c r="N202" s="114" t="s">
        <v>11</v>
      </c>
      <c r="O202" s="165"/>
      <c r="P202" s="166"/>
      <c r="Q202" s="166"/>
      <c r="R202" s="167"/>
      <c r="S202" s="158"/>
      <c r="T202" s="90"/>
      <c r="U202" s="93"/>
      <c r="V202" s="93"/>
      <c r="W202" s="93"/>
      <c r="X202" s="93"/>
      <c r="Y202" s="93"/>
      <c r="Z202" s="93"/>
    </row>
    <row r="203" spans="1:26" ht="17" customHeight="1" x14ac:dyDescent="0.25">
      <c r="A203" s="83">
        <v>98</v>
      </c>
      <c r="B203" s="83" t="s">
        <v>291</v>
      </c>
      <c r="C203" s="152">
        <v>98</v>
      </c>
      <c r="D203" s="113" t="s">
        <v>10</v>
      </c>
      <c r="E203" s="154"/>
      <c r="F203" s="155"/>
      <c r="G203" s="155"/>
      <c r="H203" s="156"/>
      <c r="I203" s="157"/>
      <c r="K203" s="83">
        <v>98</v>
      </c>
      <c r="L203" s="84" t="s">
        <v>292</v>
      </c>
      <c r="M203" s="152">
        <v>98</v>
      </c>
      <c r="N203" s="113" t="s">
        <v>10</v>
      </c>
      <c r="O203" s="154"/>
      <c r="P203" s="155"/>
      <c r="Q203" s="155"/>
      <c r="R203" s="156"/>
      <c r="S203" s="157"/>
      <c r="T203" s="90"/>
      <c r="U203" s="93"/>
      <c r="V203" s="93"/>
      <c r="W203" s="93"/>
      <c r="X203" s="93"/>
      <c r="Y203" s="93"/>
      <c r="Z203" s="93"/>
    </row>
    <row r="204" spans="1:26" ht="17" customHeight="1" thickBot="1" x14ac:dyDescent="0.3">
      <c r="A204" s="83">
        <v>98.5</v>
      </c>
      <c r="B204" s="83" t="s">
        <v>291</v>
      </c>
      <c r="C204" s="153"/>
      <c r="D204" s="114" t="s">
        <v>11</v>
      </c>
      <c r="E204" s="165"/>
      <c r="F204" s="166"/>
      <c r="G204" s="166"/>
      <c r="H204" s="167"/>
      <c r="I204" s="158"/>
      <c r="K204" s="83">
        <v>98.5</v>
      </c>
      <c r="L204" s="84" t="s">
        <v>292</v>
      </c>
      <c r="M204" s="153"/>
      <c r="N204" s="114" t="s">
        <v>11</v>
      </c>
      <c r="O204" s="165"/>
      <c r="P204" s="166"/>
      <c r="Q204" s="166"/>
      <c r="R204" s="167"/>
      <c r="S204" s="158"/>
      <c r="T204" s="90"/>
      <c r="U204" s="93"/>
      <c r="V204" s="93"/>
      <c r="W204" s="93"/>
      <c r="X204" s="93"/>
      <c r="Y204" s="93"/>
      <c r="Z204" s="93"/>
    </row>
    <row r="205" spans="1:26" ht="17" customHeight="1" x14ac:dyDescent="0.25">
      <c r="A205" s="83">
        <v>99</v>
      </c>
      <c r="B205" s="83" t="s">
        <v>291</v>
      </c>
      <c r="C205" s="152">
        <v>99</v>
      </c>
      <c r="D205" s="113" t="s">
        <v>10</v>
      </c>
      <c r="E205" s="154"/>
      <c r="F205" s="155"/>
      <c r="G205" s="155"/>
      <c r="H205" s="156"/>
      <c r="I205" s="157"/>
      <c r="K205" s="83">
        <v>99</v>
      </c>
      <c r="L205" s="84" t="s">
        <v>292</v>
      </c>
      <c r="M205" s="152">
        <v>99</v>
      </c>
      <c r="N205" s="113" t="s">
        <v>10</v>
      </c>
      <c r="O205" s="154"/>
      <c r="P205" s="155"/>
      <c r="Q205" s="155"/>
      <c r="R205" s="156"/>
      <c r="S205" s="157"/>
      <c r="T205" s="90"/>
      <c r="U205" s="93"/>
      <c r="V205" s="93"/>
      <c r="W205" s="93"/>
      <c r="X205" s="93"/>
      <c r="Y205" s="93"/>
      <c r="Z205" s="93"/>
    </row>
    <row r="206" spans="1:26" ht="17" customHeight="1" thickBot="1" x14ac:dyDescent="0.3">
      <c r="A206" s="83">
        <v>99.5</v>
      </c>
      <c r="B206" s="83" t="s">
        <v>291</v>
      </c>
      <c r="C206" s="153"/>
      <c r="D206" s="114" t="s">
        <v>11</v>
      </c>
      <c r="E206" s="165"/>
      <c r="F206" s="166"/>
      <c r="G206" s="166"/>
      <c r="H206" s="167"/>
      <c r="I206" s="158"/>
      <c r="K206" s="83">
        <v>99.5</v>
      </c>
      <c r="L206" s="84" t="s">
        <v>292</v>
      </c>
      <c r="M206" s="153"/>
      <c r="N206" s="114" t="s">
        <v>11</v>
      </c>
      <c r="O206" s="165"/>
      <c r="P206" s="166"/>
      <c r="Q206" s="166"/>
      <c r="R206" s="167"/>
      <c r="S206" s="158"/>
      <c r="T206" s="90"/>
      <c r="U206" s="93"/>
      <c r="V206" s="93"/>
      <c r="W206" s="93"/>
      <c r="X206" s="93"/>
      <c r="Y206" s="93"/>
      <c r="Z206" s="93"/>
    </row>
    <row r="207" spans="1:26" ht="17" customHeight="1" x14ac:dyDescent="0.25">
      <c r="A207" s="83">
        <v>100</v>
      </c>
      <c r="B207" s="83" t="s">
        <v>291</v>
      </c>
      <c r="C207" s="152">
        <v>100</v>
      </c>
      <c r="D207" s="113" t="s">
        <v>10</v>
      </c>
      <c r="E207" s="154"/>
      <c r="F207" s="155"/>
      <c r="G207" s="155"/>
      <c r="H207" s="156"/>
      <c r="I207" s="157"/>
      <c r="K207" s="83">
        <v>100</v>
      </c>
      <c r="L207" s="84" t="s">
        <v>292</v>
      </c>
      <c r="M207" s="152">
        <v>100</v>
      </c>
      <c r="N207" s="113" t="s">
        <v>10</v>
      </c>
      <c r="O207" s="154"/>
      <c r="P207" s="155"/>
      <c r="Q207" s="155"/>
      <c r="R207" s="156"/>
      <c r="S207" s="157"/>
      <c r="T207" s="90"/>
      <c r="U207" s="93"/>
      <c r="V207" s="93"/>
      <c r="W207" s="93"/>
      <c r="X207" s="93"/>
      <c r="Y207" s="93"/>
      <c r="Z207" s="93"/>
    </row>
    <row r="208" spans="1:26" ht="17" customHeight="1" thickBot="1" x14ac:dyDescent="0.3">
      <c r="A208" s="83">
        <v>100.5</v>
      </c>
      <c r="B208" s="83" t="s">
        <v>291</v>
      </c>
      <c r="C208" s="153"/>
      <c r="D208" s="114" t="s">
        <v>11</v>
      </c>
      <c r="E208" s="165"/>
      <c r="F208" s="166"/>
      <c r="G208" s="166"/>
      <c r="H208" s="167"/>
      <c r="I208" s="158"/>
      <c r="K208" s="83">
        <v>100.5</v>
      </c>
      <c r="L208" s="84" t="s">
        <v>292</v>
      </c>
      <c r="M208" s="153"/>
      <c r="N208" s="114" t="s">
        <v>11</v>
      </c>
      <c r="O208" s="165"/>
      <c r="P208" s="166"/>
      <c r="Q208" s="166"/>
      <c r="R208" s="167"/>
      <c r="S208" s="158"/>
      <c r="T208" s="90"/>
      <c r="U208" s="93"/>
      <c r="V208" s="93"/>
      <c r="W208" s="93"/>
      <c r="X208" s="93"/>
      <c r="Y208" s="93"/>
      <c r="Z208" s="93"/>
    </row>
    <row r="209" spans="1:26" ht="17" customHeight="1" x14ac:dyDescent="0.25">
      <c r="A209" s="83">
        <v>101</v>
      </c>
      <c r="B209" s="83" t="s">
        <v>291</v>
      </c>
      <c r="C209" s="152">
        <v>101</v>
      </c>
      <c r="D209" s="113" t="s">
        <v>10</v>
      </c>
      <c r="E209" s="154"/>
      <c r="F209" s="155"/>
      <c r="G209" s="155"/>
      <c r="H209" s="156"/>
      <c r="I209" s="157"/>
      <c r="K209" s="83">
        <v>101</v>
      </c>
      <c r="L209" s="84" t="s">
        <v>292</v>
      </c>
      <c r="M209" s="152">
        <v>101</v>
      </c>
      <c r="N209" s="113" t="s">
        <v>10</v>
      </c>
      <c r="O209" s="154"/>
      <c r="P209" s="155"/>
      <c r="Q209" s="155"/>
      <c r="R209" s="156"/>
      <c r="S209" s="157"/>
      <c r="T209" s="90"/>
      <c r="U209" s="93"/>
      <c r="V209" s="93"/>
      <c r="W209" s="93"/>
      <c r="X209" s="93"/>
      <c r="Y209" s="93"/>
      <c r="Z209" s="93"/>
    </row>
    <row r="210" spans="1:26" ht="17" customHeight="1" thickBot="1" x14ac:dyDescent="0.3">
      <c r="A210" s="83">
        <v>101.5</v>
      </c>
      <c r="B210" s="83" t="s">
        <v>291</v>
      </c>
      <c r="C210" s="153"/>
      <c r="D210" s="114" t="s">
        <v>11</v>
      </c>
      <c r="E210" s="165"/>
      <c r="F210" s="166"/>
      <c r="G210" s="166"/>
      <c r="H210" s="167"/>
      <c r="I210" s="158"/>
      <c r="K210" s="83">
        <v>101.5</v>
      </c>
      <c r="L210" s="84" t="s">
        <v>292</v>
      </c>
      <c r="M210" s="153"/>
      <c r="N210" s="114" t="s">
        <v>11</v>
      </c>
      <c r="O210" s="165"/>
      <c r="P210" s="166"/>
      <c r="Q210" s="166"/>
      <c r="R210" s="167"/>
      <c r="S210" s="158"/>
      <c r="T210" s="90"/>
      <c r="U210" s="93"/>
      <c r="V210" s="93"/>
      <c r="W210" s="93"/>
      <c r="X210" s="93"/>
      <c r="Y210" s="93"/>
      <c r="Z210" s="93"/>
    </row>
    <row r="211" spans="1:26" ht="17" customHeight="1" x14ac:dyDescent="0.25">
      <c r="A211" s="83">
        <v>102</v>
      </c>
      <c r="B211" s="83" t="s">
        <v>291</v>
      </c>
      <c r="C211" s="152">
        <v>102</v>
      </c>
      <c r="D211" s="113" t="s">
        <v>10</v>
      </c>
      <c r="E211" s="154"/>
      <c r="F211" s="155"/>
      <c r="G211" s="155"/>
      <c r="H211" s="156"/>
      <c r="I211" s="157"/>
      <c r="K211" s="83">
        <v>102</v>
      </c>
      <c r="L211" s="84" t="s">
        <v>292</v>
      </c>
      <c r="M211" s="152">
        <v>102</v>
      </c>
      <c r="N211" s="113" t="s">
        <v>10</v>
      </c>
      <c r="O211" s="154"/>
      <c r="P211" s="155"/>
      <c r="Q211" s="155"/>
      <c r="R211" s="156"/>
      <c r="S211" s="157"/>
      <c r="T211" s="90"/>
      <c r="U211" s="93"/>
      <c r="V211" s="93"/>
      <c r="W211" s="93"/>
      <c r="X211" s="93"/>
      <c r="Y211" s="93"/>
      <c r="Z211" s="93"/>
    </row>
    <row r="212" spans="1:26" ht="17" customHeight="1" thickBot="1" x14ac:dyDescent="0.3">
      <c r="A212" s="83">
        <v>102.5</v>
      </c>
      <c r="B212" s="83" t="s">
        <v>291</v>
      </c>
      <c r="C212" s="153"/>
      <c r="D212" s="114" t="s">
        <v>11</v>
      </c>
      <c r="E212" s="165"/>
      <c r="F212" s="166"/>
      <c r="G212" s="166"/>
      <c r="H212" s="167"/>
      <c r="I212" s="158"/>
      <c r="K212" s="83">
        <v>102.5</v>
      </c>
      <c r="L212" s="84" t="s">
        <v>292</v>
      </c>
      <c r="M212" s="153"/>
      <c r="N212" s="114" t="s">
        <v>11</v>
      </c>
      <c r="O212" s="165"/>
      <c r="P212" s="166"/>
      <c r="Q212" s="166"/>
      <c r="R212" s="167"/>
      <c r="S212" s="158"/>
      <c r="T212" s="90"/>
      <c r="U212" s="93"/>
      <c r="V212" s="93"/>
      <c r="W212" s="93"/>
      <c r="X212" s="93"/>
      <c r="Y212" s="93"/>
      <c r="Z212" s="93"/>
    </row>
    <row r="213" spans="1:26" ht="17" customHeight="1" x14ac:dyDescent="0.25">
      <c r="A213" s="83">
        <v>103</v>
      </c>
      <c r="B213" s="83" t="s">
        <v>291</v>
      </c>
      <c r="C213" s="152">
        <v>103</v>
      </c>
      <c r="D213" s="113" t="s">
        <v>10</v>
      </c>
      <c r="E213" s="154"/>
      <c r="F213" s="155"/>
      <c r="G213" s="155"/>
      <c r="H213" s="156"/>
      <c r="I213" s="157"/>
      <c r="K213" s="83">
        <v>103</v>
      </c>
      <c r="L213" s="84" t="s">
        <v>292</v>
      </c>
      <c r="M213" s="152">
        <v>103</v>
      </c>
      <c r="N213" s="113" t="s">
        <v>10</v>
      </c>
      <c r="O213" s="154"/>
      <c r="P213" s="155"/>
      <c r="Q213" s="155"/>
      <c r="R213" s="156"/>
      <c r="S213" s="157"/>
      <c r="T213" s="90"/>
      <c r="U213" s="93"/>
      <c r="V213" s="93"/>
      <c r="W213" s="93"/>
      <c r="X213" s="93"/>
      <c r="Y213" s="93"/>
      <c r="Z213" s="93"/>
    </row>
    <row r="214" spans="1:26" ht="17" customHeight="1" thickBot="1" x14ac:dyDescent="0.3">
      <c r="A214" s="83">
        <v>103.5</v>
      </c>
      <c r="B214" s="83" t="s">
        <v>291</v>
      </c>
      <c r="C214" s="153"/>
      <c r="D214" s="114" t="s">
        <v>11</v>
      </c>
      <c r="E214" s="165"/>
      <c r="F214" s="166"/>
      <c r="G214" s="166"/>
      <c r="H214" s="167"/>
      <c r="I214" s="158"/>
      <c r="K214" s="83">
        <v>103.5</v>
      </c>
      <c r="L214" s="84" t="s">
        <v>292</v>
      </c>
      <c r="M214" s="153"/>
      <c r="N214" s="114" t="s">
        <v>11</v>
      </c>
      <c r="O214" s="165"/>
      <c r="P214" s="166"/>
      <c r="Q214" s="166"/>
      <c r="R214" s="167"/>
      <c r="S214" s="158"/>
      <c r="T214" s="90"/>
      <c r="U214" s="93"/>
      <c r="V214" s="93"/>
      <c r="W214" s="93"/>
      <c r="X214" s="93"/>
      <c r="Y214" s="93"/>
      <c r="Z214" s="93"/>
    </row>
    <row r="215" spans="1:26" ht="17" customHeight="1" x14ac:dyDescent="0.25">
      <c r="A215" s="83">
        <v>104</v>
      </c>
      <c r="B215" s="83" t="s">
        <v>291</v>
      </c>
      <c r="C215" s="152">
        <v>104</v>
      </c>
      <c r="D215" s="113" t="s">
        <v>10</v>
      </c>
      <c r="E215" s="154"/>
      <c r="F215" s="155"/>
      <c r="G215" s="155"/>
      <c r="H215" s="156"/>
      <c r="I215" s="157"/>
      <c r="K215" s="83">
        <v>104</v>
      </c>
      <c r="L215" s="84" t="s">
        <v>292</v>
      </c>
      <c r="M215" s="152">
        <v>104</v>
      </c>
      <c r="N215" s="113" t="s">
        <v>10</v>
      </c>
      <c r="O215" s="154"/>
      <c r="P215" s="155"/>
      <c r="Q215" s="155"/>
      <c r="R215" s="156"/>
      <c r="S215" s="157"/>
      <c r="T215" s="90"/>
      <c r="U215" s="93"/>
      <c r="V215" s="93"/>
      <c r="W215" s="93"/>
      <c r="X215" s="93"/>
      <c r="Y215" s="93"/>
      <c r="Z215" s="93"/>
    </row>
    <row r="216" spans="1:26" ht="17" customHeight="1" thickBot="1" x14ac:dyDescent="0.3">
      <c r="A216" s="83">
        <v>104.5</v>
      </c>
      <c r="B216" s="83" t="s">
        <v>291</v>
      </c>
      <c r="C216" s="153"/>
      <c r="D216" s="114" t="s">
        <v>11</v>
      </c>
      <c r="E216" s="165"/>
      <c r="F216" s="166"/>
      <c r="G216" s="166"/>
      <c r="H216" s="167"/>
      <c r="I216" s="158"/>
      <c r="K216" s="83">
        <v>104.5</v>
      </c>
      <c r="L216" s="84" t="s">
        <v>292</v>
      </c>
      <c r="M216" s="153"/>
      <c r="N216" s="114" t="s">
        <v>11</v>
      </c>
      <c r="O216" s="165"/>
      <c r="P216" s="166"/>
      <c r="Q216" s="166"/>
      <c r="R216" s="167"/>
      <c r="S216" s="158"/>
      <c r="T216" s="90"/>
      <c r="U216" s="93"/>
      <c r="V216" s="93"/>
      <c r="W216" s="93"/>
      <c r="X216" s="93"/>
      <c r="Y216" s="93"/>
      <c r="Z216" s="93"/>
    </row>
    <row r="217" spans="1:26" ht="17" customHeight="1" x14ac:dyDescent="0.25">
      <c r="A217" s="83">
        <v>105</v>
      </c>
      <c r="B217" s="83" t="s">
        <v>291</v>
      </c>
      <c r="C217" s="152">
        <v>105</v>
      </c>
      <c r="D217" s="113" t="s">
        <v>10</v>
      </c>
      <c r="E217" s="154"/>
      <c r="F217" s="155"/>
      <c r="G217" s="155"/>
      <c r="H217" s="156"/>
      <c r="I217" s="157"/>
      <c r="K217" s="83">
        <v>105</v>
      </c>
      <c r="L217" s="84" t="s">
        <v>292</v>
      </c>
      <c r="M217" s="152">
        <v>105</v>
      </c>
      <c r="N217" s="113" t="s">
        <v>10</v>
      </c>
      <c r="O217" s="154"/>
      <c r="P217" s="155"/>
      <c r="Q217" s="155"/>
      <c r="R217" s="156"/>
      <c r="S217" s="157"/>
      <c r="T217" s="90"/>
      <c r="U217" s="93"/>
      <c r="V217" s="93"/>
      <c r="W217" s="93"/>
      <c r="X217" s="93"/>
      <c r="Y217" s="93"/>
      <c r="Z217" s="93"/>
    </row>
    <row r="218" spans="1:26" ht="17" customHeight="1" thickBot="1" x14ac:dyDescent="0.3">
      <c r="A218" s="83">
        <v>105.5</v>
      </c>
      <c r="B218" s="83" t="s">
        <v>291</v>
      </c>
      <c r="C218" s="153"/>
      <c r="D218" s="114" t="s">
        <v>11</v>
      </c>
      <c r="E218" s="165"/>
      <c r="F218" s="166"/>
      <c r="G218" s="166"/>
      <c r="H218" s="167"/>
      <c r="I218" s="158"/>
      <c r="K218" s="83">
        <v>105.5</v>
      </c>
      <c r="L218" s="84" t="s">
        <v>292</v>
      </c>
      <c r="M218" s="153"/>
      <c r="N218" s="114" t="s">
        <v>11</v>
      </c>
      <c r="O218" s="165"/>
      <c r="P218" s="166"/>
      <c r="Q218" s="166"/>
      <c r="R218" s="167"/>
      <c r="S218" s="158"/>
      <c r="T218" s="90"/>
      <c r="U218" s="93"/>
      <c r="V218" s="93"/>
      <c r="W218" s="93"/>
      <c r="X218" s="93"/>
      <c r="Y218" s="93"/>
      <c r="Z218" s="93"/>
    </row>
    <row r="219" spans="1:26" ht="17" customHeight="1" x14ac:dyDescent="0.25">
      <c r="A219" s="83">
        <v>106</v>
      </c>
      <c r="B219" s="83" t="s">
        <v>291</v>
      </c>
      <c r="C219" s="152">
        <v>106</v>
      </c>
      <c r="D219" s="113" t="s">
        <v>10</v>
      </c>
      <c r="E219" s="154"/>
      <c r="F219" s="155"/>
      <c r="G219" s="155"/>
      <c r="H219" s="156"/>
      <c r="I219" s="157"/>
      <c r="K219" s="83">
        <v>106</v>
      </c>
      <c r="L219" s="84" t="s">
        <v>292</v>
      </c>
      <c r="M219" s="152">
        <v>106</v>
      </c>
      <c r="N219" s="113" t="s">
        <v>10</v>
      </c>
      <c r="O219" s="154"/>
      <c r="P219" s="155"/>
      <c r="Q219" s="155"/>
      <c r="R219" s="156"/>
      <c r="S219" s="157"/>
      <c r="T219" s="90"/>
      <c r="U219" s="93"/>
      <c r="V219" s="93"/>
      <c r="W219" s="93"/>
      <c r="X219" s="93"/>
      <c r="Y219" s="93"/>
      <c r="Z219" s="93"/>
    </row>
    <row r="220" spans="1:26" ht="17" customHeight="1" thickBot="1" x14ac:dyDescent="0.3">
      <c r="A220" s="83">
        <v>106.5</v>
      </c>
      <c r="B220" s="83" t="s">
        <v>291</v>
      </c>
      <c r="C220" s="153"/>
      <c r="D220" s="114" t="s">
        <v>11</v>
      </c>
      <c r="E220" s="165"/>
      <c r="F220" s="166"/>
      <c r="G220" s="166"/>
      <c r="H220" s="167"/>
      <c r="I220" s="158"/>
      <c r="K220" s="83">
        <v>106.5</v>
      </c>
      <c r="L220" s="84" t="s">
        <v>292</v>
      </c>
      <c r="M220" s="153"/>
      <c r="N220" s="114" t="s">
        <v>11</v>
      </c>
      <c r="O220" s="165"/>
      <c r="P220" s="166"/>
      <c r="Q220" s="166"/>
      <c r="R220" s="167"/>
      <c r="S220" s="158"/>
      <c r="T220" s="90"/>
      <c r="U220" s="93"/>
      <c r="V220" s="93"/>
      <c r="W220" s="93"/>
      <c r="X220" s="93"/>
      <c r="Y220" s="93"/>
      <c r="Z220" s="93"/>
    </row>
    <row r="221" spans="1:26" ht="17" customHeight="1" x14ac:dyDescent="0.25">
      <c r="A221" s="83">
        <v>107</v>
      </c>
      <c r="B221" s="83" t="s">
        <v>291</v>
      </c>
      <c r="C221" s="152">
        <v>107</v>
      </c>
      <c r="D221" s="113" t="s">
        <v>10</v>
      </c>
      <c r="E221" s="154"/>
      <c r="F221" s="155"/>
      <c r="G221" s="155"/>
      <c r="H221" s="156"/>
      <c r="I221" s="157"/>
      <c r="K221" s="83">
        <v>107</v>
      </c>
      <c r="L221" s="84" t="s">
        <v>292</v>
      </c>
      <c r="M221" s="152">
        <v>107</v>
      </c>
      <c r="N221" s="113" t="s">
        <v>10</v>
      </c>
      <c r="O221" s="154"/>
      <c r="P221" s="155"/>
      <c r="Q221" s="155"/>
      <c r="R221" s="156"/>
      <c r="S221" s="157"/>
      <c r="T221" s="90"/>
      <c r="U221" s="93"/>
      <c r="V221" s="93"/>
      <c r="W221" s="93"/>
      <c r="X221" s="93"/>
      <c r="Y221" s="93"/>
      <c r="Z221" s="93"/>
    </row>
    <row r="222" spans="1:26" ht="17" customHeight="1" thickBot="1" x14ac:dyDescent="0.3">
      <c r="A222" s="83">
        <v>107.5</v>
      </c>
      <c r="B222" s="83" t="s">
        <v>291</v>
      </c>
      <c r="C222" s="153"/>
      <c r="D222" s="114" t="s">
        <v>11</v>
      </c>
      <c r="E222" s="165"/>
      <c r="F222" s="166"/>
      <c r="G222" s="166"/>
      <c r="H222" s="167"/>
      <c r="I222" s="158"/>
      <c r="K222" s="83">
        <v>107.5</v>
      </c>
      <c r="L222" s="84" t="s">
        <v>292</v>
      </c>
      <c r="M222" s="153"/>
      <c r="N222" s="114" t="s">
        <v>11</v>
      </c>
      <c r="O222" s="165"/>
      <c r="P222" s="166"/>
      <c r="Q222" s="166"/>
      <c r="R222" s="167"/>
      <c r="S222" s="158"/>
      <c r="T222" s="90"/>
      <c r="U222" s="93"/>
      <c r="V222" s="93"/>
      <c r="W222" s="93"/>
      <c r="X222" s="93"/>
      <c r="Y222" s="93"/>
      <c r="Z222" s="93"/>
    </row>
    <row r="223" spans="1:26" ht="17" customHeight="1" x14ac:dyDescent="0.25">
      <c r="A223" s="83">
        <v>108</v>
      </c>
      <c r="B223" s="83" t="s">
        <v>291</v>
      </c>
      <c r="C223" s="152">
        <v>108</v>
      </c>
      <c r="D223" s="113" t="s">
        <v>10</v>
      </c>
      <c r="E223" s="154"/>
      <c r="F223" s="155"/>
      <c r="G223" s="155"/>
      <c r="H223" s="156"/>
      <c r="I223" s="157"/>
      <c r="K223" s="83">
        <v>108</v>
      </c>
      <c r="L223" s="84" t="s">
        <v>292</v>
      </c>
      <c r="M223" s="152">
        <v>108</v>
      </c>
      <c r="N223" s="113" t="s">
        <v>10</v>
      </c>
      <c r="O223" s="154"/>
      <c r="P223" s="155"/>
      <c r="Q223" s="155"/>
      <c r="R223" s="156"/>
      <c r="S223" s="157"/>
      <c r="T223" s="90"/>
      <c r="U223" s="93"/>
      <c r="V223" s="93"/>
      <c r="W223" s="93"/>
      <c r="X223" s="93"/>
      <c r="Y223" s="93"/>
      <c r="Z223" s="93"/>
    </row>
    <row r="224" spans="1:26" ht="17" customHeight="1" thickBot="1" x14ac:dyDescent="0.3">
      <c r="A224" s="83">
        <v>108.5</v>
      </c>
      <c r="B224" s="83" t="s">
        <v>291</v>
      </c>
      <c r="C224" s="153"/>
      <c r="D224" s="114" t="s">
        <v>11</v>
      </c>
      <c r="E224" s="165"/>
      <c r="F224" s="166"/>
      <c r="G224" s="166"/>
      <c r="H224" s="167"/>
      <c r="I224" s="158"/>
      <c r="K224" s="83">
        <v>108.5</v>
      </c>
      <c r="L224" s="84" t="s">
        <v>292</v>
      </c>
      <c r="M224" s="153"/>
      <c r="N224" s="114" t="s">
        <v>11</v>
      </c>
      <c r="O224" s="165"/>
      <c r="P224" s="166"/>
      <c r="Q224" s="166"/>
      <c r="R224" s="167"/>
      <c r="S224" s="158"/>
      <c r="T224" s="90"/>
      <c r="U224" s="93"/>
      <c r="V224" s="93"/>
      <c r="W224" s="93"/>
      <c r="X224" s="93"/>
      <c r="Y224" s="93"/>
      <c r="Z224" s="93"/>
    </row>
    <row r="225" spans="1:26" ht="17" customHeight="1" x14ac:dyDescent="0.25">
      <c r="A225" s="83">
        <v>109</v>
      </c>
      <c r="B225" s="83" t="s">
        <v>291</v>
      </c>
      <c r="C225" s="152">
        <v>109</v>
      </c>
      <c r="D225" s="113" t="s">
        <v>10</v>
      </c>
      <c r="E225" s="154"/>
      <c r="F225" s="155"/>
      <c r="G225" s="155"/>
      <c r="H225" s="156"/>
      <c r="I225" s="157"/>
      <c r="K225" s="83">
        <v>109</v>
      </c>
      <c r="L225" s="84" t="s">
        <v>292</v>
      </c>
      <c r="M225" s="152">
        <v>109</v>
      </c>
      <c r="N225" s="113" t="s">
        <v>10</v>
      </c>
      <c r="O225" s="154"/>
      <c r="P225" s="155"/>
      <c r="Q225" s="155"/>
      <c r="R225" s="156"/>
      <c r="S225" s="157"/>
      <c r="T225" s="90"/>
      <c r="U225" s="93"/>
      <c r="V225" s="93"/>
      <c r="W225" s="93"/>
      <c r="X225" s="93"/>
      <c r="Y225" s="93"/>
      <c r="Z225" s="93"/>
    </row>
    <row r="226" spans="1:26" ht="17" customHeight="1" thickBot="1" x14ac:dyDescent="0.3">
      <c r="A226" s="83">
        <v>109.5</v>
      </c>
      <c r="B226" s="83" t="s">
        <v>291</v>
      </c>
      <c r="C226" s="153"/>
      <c r="D226" s="114" t="s">
        <v>11</v>
      </c>
      <c r="E226" s="165"/>
      <c r="F226" s="166"/>
      <c r="G226" s="166"/>
      <c r="H226" s="167"/>
      <c r="I226" s="158"/>
      <c r="K226" s="83">
        <v>109.5</v>
      </c>
      <c r="L226" s="84" t="s">
        <v>292</v>
      </c>
      <c r="M226" s="153"/>
      <c r="N226" s="114" t="s">
        <v>11</v>
      </c>
      <c r="O226" s="165"/>
      <c r="P226" s="166"/>
      <c r="Q226" s="166"/>
      <c r="R226" s="167"/>
      <c r="S226" s="158"/>
      <c r="T226" s="90"/>
      <c r="U226" s="93"/>
      <c r="V226" s="93"/>
      <c r="W226" s="93"/>
      <c r="X226" s="93"/>
      <c r="Y226" s="93"/>
      <c r="Z226" s="93"/>
    </row>
    <row r="227" spans="1:26" ht="17" customHeight="1" x14ac:dyDescent="0.25">
      <c r="A227" s="83">
        <v>110</v>
      </c>
      <c r="B227" s="83" t="s">
        <v>291</v>
      </c>
      <c r="C227" s="152">
        <v>110</v>
      </c>
      <c r="D227" s="113" t="s">
        <v>10</v>
      </c>
      <c r="E227" s="154"/>
      <c r="F227" s="155"/>
      <c r="G227" s="155"/>
      <c r="H227" s="156"/>
      <c r="I227" s="157"/>
      <c r="K227" s="83">
        <v>110</v>
      </c>
      <c r="L227" s="84" t="s">
        <v>292</v>
      </c>
      <c r="M227" s="152">
        <v>110</v>
      </c>
      <c r="N227" s="113" t="s">
        <v>10</v>
      </c>
      <c r="O227" s="154"/>
      <c r="P227" s="155"/>
      <c r="Q227" s="155"/>
      <c r="R227" s="156"/>
      <c r="S227" s="157"/>
      <c r="T227" s="90"/>
      <c r="U227" s="93"/>
      <c r="V227" s="93"/>
      <c r="W227" s="93"/>
      <c r="X227" s="93"/>
      <c r="Y227" s="93"/>
      <c r="Z227" s="93"/>
    </row>
    <row r="228" spans="1:26" ht="17" customHeight="1" thickBot="1" x14ac:dyDescent="0.3">
      <c r="A228" s="83">
        <v>110.5</v>
      </c>
      <c r="B228" s="83" t="s">
        <v>291</v>
      </c>
      <c r="C228" s="153"/>
      <c r="D228" s="114" t="s">
        <v>11</v>
      </c>
      <c r="E228" s="165"/>
      <c r="F228" s="166"/>
      <c r="G228" s="166"/>
      <c r="H228" s="167"/>
      <c r="I228" s="158"/>
      <c r="K228" s="83">
        <v>110.5</v>
      </c>
      <c r="L228" s="84" t="s">
        <v>292</v>
      </c>
      <c r="M228" s="153"/>
      <c r="N228" s="114" t="s">
        <v>11</v>
      </c>
      <c r="O228" s="165"/>
      <c r="P228" s="166"/>
      <c r="Q228" s="166"/>
      <c r="R228" s="167"/>
      <c r="S228" s="158"/>
      <c r="T228" s="90"/>
      <c r="U228" s="93"/>
      <c r="V228" s="93"/>
      <c r="W228" s="93"/>
      <c r="X228" s="93"/>
      <c r="Y228" s="93"/>
      <c r="Z228" s="93"/>
    </row>
    <row r="229" spans="1:26" ht="17" customHeight="1" x14ac:dyDescent="0.25">
      <c r="C229" s="84"/>
      <c r="D229" s="102"/>
      <c r="E229" s="92"/>
      <c r="F229" s="92"/>
      <c r="G229" s="92"/>
      <c r="H229" s="92"/>
      <c r="I229" s="92"/>
      <c r="K229" s="84"/>
      <c r="L229" s="84"/>
      <c r="M229" s="84"/>
      <c r="N229" s="102"/>
      <c r="O229" s="92"/>
      <c r="P229" s="92"/>
      <c r="Q229" s="92"/>
      <c r="R229" s="92"/>
      <c r="S229" s="92"/>
      <c r="T229" s="92"/>
      <c r="U229" s="93"/>
      <c r="V229" s="93"/>
      <c r="W229" s="93"/>
      <c r="X229" s="93"/>
      <c r="Y229" s="93"/>
      <c r="Z229" s="93"/>
    </row>
    <row r="230" spans="1:26" ht="17" customHeight="1" x14ac:dyDescent="0.25">
      <c r="C230" s="84"/>
      <c r="D230" s="102"/>
      <c r="E230" s="92"/>
      <c r="F230" s="92"/>
      <c r="G230" s="92"/>
      <c r="H230" s="92"/>
      <c r="I230" s="92"/>
      <c r="K230" s="84"/>
      <c r="L230" s="84"/>
      <c r="M230" s="84"/>
      <c r="N230" s="102"/>
      <c r="O230" s="92"/>
      <c r="P230" s="92"/>
      <c r="Q230" s="92"/>
      <c r="R230" s="92"/>
      <c r="S230" s="92"/>
      <c r="T230" s="92"/>
      <c r="U230" s="93"/>
      <c r="V230" s="93"/>
      <c r="W230" s="93"/>
      <c r="X230" s="93"/>
      <c r="Y230" s="93"/>
      <c r="Z230" s="93"/>
    </row>
    <row r="231" spans="1:26" x14ac:dyDescent="0.25">
      <c r="C231" s="84"/>
      <c r="D231" s="102"/>
      <c r="E231" s="92"/>
      <c r="F231" s="92"/>
      <c r="G231" s="92"/>
      <c r="H231" s="92"/>
      <c r="I231" s="92"/>
      <c r="K231" s="84"/>
      <c r="L231" s="84"/>
      <c r="M231" s="84"/>
      <c r="N231" s="102"/>
      <c r="O231" s="92"/>
      <c r="P231" s="92"/>
      <c r="Q231" s="92"/>
      <c r="R231" s="92"/>
      <c r="S231" s="92"/>
      <c r="T231" s="92"/>
      <c r="U231" s="93"/>
      <c r="V231" s="93"/>
      <c r="W231" s="93"/>
      <c r="X231" s="93"/>
      <c r="Y231" s="93"/>
      <c r="Z231" s="93"/>
    </row>
    <row r="232" spans="1:26" x14ac:dyDescent="0.25">
      <c r="C232" s="84"/>
      <c r="D232" s="102"/>
      <c r="E232" s="92"/>
      <c r="F232" s="92"/>
      <c r="G232" s="92"/>
      <c r="H232" s="92"/>
      <c r="I232" s="92"/>
      <c r="K232" s="84"/>
      <c r="L232" s="84"/>
      <c r="M232" s="84"/>
      <c r="N232" s="102"/>
      <c r="O232" s="92"/>
      <c r="P232" s="92"/>
      <c r="Q232" s="92"/>
      <c r="R232" s="92"/>
      <c r="S232" s="92"/>
      <c r="T232" s="92"/>
      <c r="U232" s="93"/>
      <c r="V232" s="93"/>
      <c r="W232" s="93"/>
      <c r="X232" s="93"/>
      <c r="Y232" s="93"/>
      <c r="Z232" s="93"/>
    </row>
    <row r="233" spans="1:26" x14ac:dyDescent="0.25">
      <c r="C233" s="84"/>
      <c r="D233" s="102"/>
      <c r="E233" s="92"/>
      <c r="F233" s="92"/>
      <c r="G233" s="92"/>
      <c r="H233" s="92"/>
      <c r="I233" s="92"/>
      <c r="K233" s="84"/>
      <c r="L233" s="84"/>
      <c r="M233" s="84"/>
      <c r="N233" s="102"/>
      <c r="O233" s="92"/>
      <c r="P233" s="92"/>
      <c r="Q233" s="92"/>
      <c r="R233" s="92"/>
      <c r="S233" s="92"/>
      <c r="T233" s="92"/>
      <c r="U233" s="93"/>
      <c r="V233" s="93"/>
      <c r="W233" s="93"/>
      <c r="X233" s="93"/>
      <c r="Y233" s="93"/>
      <c r="Z233" s="93"/>
    </row>
    <row r="234" spans="1:26" x14ac:dyDescent="0.25">
      <c r="C234" s="84"/>
      <c r="D234" s="102"/>
      <c r="E234" s="92"/>
      <c r="F234" s="92"/>
      <c r="G234" s="92"/>
      <c r="H234" s="92"/>
      <c r="I234" s="92"/>
      <c r="K234" s="84"/>
      <c r="L234" s="84"/>
      <c r="M234" s="84"/>
      <c r="N234" s="102"/>
      <c r="O234" s="92"/>
      <c r="P234" s="92"/>
      <c r="Q234" s="92"/>
      <c r="R234" s="92"/>
      <c r="S234" s="92"/>
      <c r="T234" s="92"/>
      <c r="U234" s="93"/>
      <c r="V234" s="93"/>
      <c r="W234" s="93"/>
      <c r="X234" s="93"/>
      <c r="Y234" s="93"/>
      <c r="Z234" s="93"/>
    </row>
    <row r="235" spans="1:26" x14ac:dyDescent="0.25">
      <c r="C235" s="84"/>
      <c r="D235" s="102"/>
      <c r="E235" s="92"/>
      <c r="F235" s="92"/>
      <c r="G235" s="92"/>
      <c r="H235" s="92"/>
      <c r="I235" s="92"/>
      <c r="K235" s="84"/>
      <c r="L235" s="84"/>
      <c r="M235" s="84"/>
      <c r="N235" s="102"/>
      <c r="O235" s="92"/>
      <c r="P235" s="92"/>
      <c r="Q235" s="92"/>
      <c r="R235" s="92"/>
      <c r="S235" s="92"/>
      <c r="T235" s="92"/>
      <c r="U235" s="93"/>
      <c r="V235" s="93"/>
      <c r="W235" s="93"/>
      <c r="X235" s="93"/>
      <c r="Y235" s="93"/>
      <c r="Z235" s="93"/>
    </row>
    <row r="236" spans="1:26" x14ac:dyDescent="0.25">
      <c r="C236" s="84"/>
      <c r="D236" s="102"/>
      <c r="E236" s="92"/>
      <c r="F236" s="92"/>
      <c r="G236" s="92"/>
      <c r="H236" s="92"/>
      <c r="I236" s="92"/>
      <c r="K236" s="84"/>
      <c r="L236" s="84"/>
      <c r="M236" s="84"/>
      <c r="N236" s="102"/>
      <c r="O236" s="92"/>
      <c r="P236" s="92"/>
      <c r="Q236" s="92"/>
      <c r="R236" s="92"/>
      <c r="S236" s="92"/>
      <c r="T236" s="92"/>
      <c r="U236" s="93"/>
      <c r="V236" s="93"/>
      <c r="W236" s="93"/>
      <c r="X236" s="93"/>
      <c r="Y236" s="93"/>
      <c r="Z236" s="93"/>
    </row>
    <row r="237" spans="1:26" x14ac:dyDescent="0.25">
      <c r="C237" s="84"/>
      <c r="D237" s="102"/>
      <c r="E237" s="92"/>
      <c r="F237" s="92"/>
      <c r="G237" s="92"/>
      <c r="H237" s="92"/>
      <c r="I237" s="92"/>
      <c r="K237" s="84"/>
      <c r="L237" s="84"/>
      <c r="M237" s="84"/>
      <c r="N237" s="102"/>
      <c r="O237" s="92"/>
      <c r="P237" s="92"/>
      <c r="Q237" s="92"/>
      <c r="R237" s="92"/>
      <c r="S237" s="92"/>
      <c r="T237" s="92"/>
      <c r="U237" s="93"/>
      <c r="V237" s="93"/>
      <c r="W237" s="93"/>
      <c r="X237" s="93"/>
      <c r="Y237" s="93"/>
      <c r="Z237" s="93"/>
    </row>
    <row r="238" spans="1:26" x14ac:dyDescent="0.25">
      <c r="C238" s="84"/>
      <c r="D238" s="102"/>
      <c r="E238" s="92"/>
      <c r="F238" s="92"/>
      <c r="G238" s="92"/>
      <c r="H238" s="92"/>
      <c r="I238" s="92"/>
      <c r="K238" s="84"/>
      <c r="L238" s="84"/>
      <c r="M238" s="84"/>
      <c r="N238" s="102"/>
      <c r="O238" s="92"/>
      <c r="P238" s="92"/>
      <c r="Q238" s="92"/>
      <c r="R238" s="92"/>
      <c r="S238" s="92"/>
      <c r="T238" s="92"/>
      <c r="U238" s="93"/>
      <c r="V238" s="93"/>
      <c r="W238" s="93"/>
      <c r="X238" s="93"/>
      <c r="Y238" s="93"/>
      <c r="Z238" s="93"/>
    </row>
    <row r="239" spans="1:26" x14ac:dyDescent="0.25">
      <c r="C239" s="84"/>
      <c r="D239" s="102"/>
      <c r="E239" s="92"/>
      <c r="F239" s="92"/>
      <c r="G239" s="92"/>
      <c r="H239" s="92"/>
      <c r="I239" s="92"/>
      <c r="K239" s="84"/>
      <c r="L239" s="84"/>
      <c r="M239" s="84"/>
      <c r="N239" s="102"/>
      <c r="O239" s="92"/>
      <c r="P239" s="92"/>
      <c r="Q239" s="92"/>
      <c r="R239" s="92"/>
      <c r="S239" s="92"/>
      <c r="T239" s="92"/>
      <c r="U239" s="93"/>
      <c r="V239" s="93"/>
      <c r="W239" s="93"/>
      <c r="X239" s="93"/>
      <c r="Y239" s="93"/>
      <c r="Z239" s="93"/>
    </row>
    <row r="240" spans="1:26" x14ac:dyDescent="0.25">
      <c r="C240" s="84"/>
      <c r="D240" s="102"/>
      <c r="E240" s="92"/>
      <c r="F240" s="92"/>
      <c r="G240" s="92"/>
      <c r="H240" s="92"/>
      <c r="I240" s="92"/>
      <c r="K240" s="84"/>
      <c r="L240" s="84"/>
      <c r="M240" s="84"/>
      <c r="N240" s="102"/>
      <c r="O240" s="92"/>
      <c r="P240" s="92"/>
      <c r="Q240" s="92"/>
      <c r="R240" s="92"/>
      <c r="S240" s="92"/>
      <c r="T240" s="92"/>
      <c r="U240" s="93"/>
      <c r="V240" s="93"/>
      <c r="W240" s="93"/>
      <c r="X240" s="93"/>
      <c r="Y240" s="93"/>
      <c r="Z240" s="93"/>
    </row>
    <row r="241" spans="3:26" x14ac:dyDescent="0.25">
      <c r="C241" s="84"/>
      <c r="D241" s="102"/>
      <c r="E241" s="92"/>
      <c r="F241" s="92"/>
      <c r="G241" s="92"/>
      <c r="H241" s="92"/>
      <c r="I241" s="92"/>
      <c r="K241" s="84"/>
      <c r="L241" s="84"/>
      <c r="M241" s="84"/>
      <c r="N241" s="102"/>
      <c r="O241" s="92"/>
      <c r="P241" s="92"/>
      <c r="Q241" s="92"/>
      <c r="R241" s="92"/>
      <c r="S241" s="92"/>
      <c r="T241" s="92"/>
      <c r="U241" s="93"/>
      <c r="V241" s="93"/>
      <c r="W241" s="93"/>
      <c r="X241" s="93"/>
      <c r="Y241" s="93"/>
      <c r="Z241" s="93"/>
    </row>
    <row r="242" spans="3:26" x14ac:dyDescent="0.25">
      <c r="C242" s="84"/>
      <c r="D242" s="102"/>
      <c r="E242" s="92"/>
      <c r="F242" s="92"/>
      <c r="G242" s="92"/>
      <c r="H242" s="92"/>
      <c r="I242" s="92"/>
      <c r="K242" s="84"/>
      <c r="L242" s="84"/>
      <c r="M242" s="84"/>
      <c r="N242" s="102"/>
      <c r="O242" s="92"/>
      <c r="P242" s="92"/>
      <c r="Q242" s="92"/>
      <c r="R242" s="92"/>
      <c r="S242" s="92"/>
      <c r="T242" s="92"/>
      <c r="U242" s="93"/>
      <c r="V242" s="93"/>
      <c r="W242" s="93"/>
      <c r="X242" s="93"/>
      <c r="Y242" s="93"/>
      <c r="Z242" s="93"/>
    </row>
    <row r="243" spans="3:26" x14ac:dyDescent="0.25">
      <c r="C243" s="84"/>
      <c r="D243" s="102"/>
      <c r="E243" s="92"/>
      <c r="F243" s="92"/>
      <c r="G243" s="92"/>
      <c r="H243" s="92"/>
      <c r="I243" s="92"/>
      <c r="K243" s="84"/>
      <c r="L243" s="84"/>
      <c r="M243" s="84"/>
      <c r="N243" s="102"/>
      <c r="O243" s="92"/>
      <c r="P243" s="92"/>
      <c r="Q243" s="92"/>
      <c r="R243" s="92"/>
      <c r="S243" s="92"/>
      <c r="T243" s="92"/>
      <c r="U243" s="93"/>
      <c r="V243" s="93"/>
      <c r="W243" s="93"/>
      <c r="X243" s="93"/>
      <c r="Y243" s="93"/>
      <c r="Z243" s="93"/>
    </row>
    <row r="244" spans="3:26" x14ac:dyDescent="0.25">
      <c r="C244" s="84"/>
      <c r="D244" s="102"/>
      <c r="E244" s="92"/>
      <c r="F244" s="92"/>
      <c r="G244" s="92"/>
      <c r="H244" s="92"/>
      <c r="I244" s="92"/>
      <c r="K244" s="84"/>
      <c r="L244" s="84"/>
      <c r="M244" s="84"/>
      <c r="N244" s="102"/>
      <c r="O244" s="92"/>
      <c r="P244" s="92"/>
      <c r="Q244" s="92"/>
      <c r="R244" s="92"/>
      <c r="S244" s="92"/>
      <c r="T244" s="92"/>
      <c r="U244" s="93"/>
      <c r="V244" s="93"/>
      <c r="W244" s="93"/>
      <c r="X244" s="93"/>
      <c r="Y244" s="93"/>
      <c r="Z244" s="93"/>
    </row>
    <row r="245" spans="3:26" x14ac:dyDescent="0.25">
      <c r="C245" s="84"/>
      <c r="D245" s="102"/>
      <c r="E245" s="92"/>
      <c r="F245" s="92"/>
      <c r="G245" s="92"/>
      <c r="H245" s="92"/>
      <c r="I245" s="92"/>
      <c r="K245" s="84"/>
      <c r="L245" s="84"/>
      <c r="M245" s="84"/>
      <c r="N245" s="102"/>
      <c r="O245" s="92"/>
      <c r="P245" s="92"/>
      <c r="Q245" s="92"/>
      <c r="R245" s="92"/>
      <c r="S245" s="92"/>
      <c r="T245" s="92"/>
      <c r="U245" s="93"/>
      <c r="V245" s="93"/>
      <c r="W245" s="93"/>
      <c r="X245" s="93"/>
      <c r="Y245" s="93"/>
      <c r="Z245" s="93"/>
    </row>
    <row r="246" spans="3:26" x14ac:dyDescent="0.25">
      <c r="C246" s="84"/>
      <c r="D246" s="102"/>
      <c r="E246" s="92"/>
      <c r="F246" s="92"/>
      <c r="G246" s="92"/>
      <c r="H246" s="92"/>
      <c r="I246" s="92"/>
      <c r="K246" s="84"/>
      <c r="L246" s="84"/>
      <c r="M246" s="84"/>
      <c r="N246" s="102"/>
      <c r="O246" s="92"/>
      <c r="P246" s="92"/>
      <c r="Q246" s="92"/>
      <c r="R246" s="92"/>
      <c r="S246" s="92"/>
      <c r="T246" s="92"/>
      <c r="U246" s="93"/>
      <c r="V246" s="93"/>
      <c r="W246" s="93"/>
      <c r="X246" s="93"/>
      <c r="Y246" s="93"/>
      <c r="Z246" s="93"/>
    </row>
    <row r="247" spans="3:26" x14ac:dyDescent="0.25">
      <c r="C247" s="84"/>
      <c r="D247" s="102"/>
      <c r="E247" s="92"/>
      <c r="F247" s="92"/>
      <c r="G247" s="92"/>
      <c r="H247" s="92"/>
      <c r="I247" s="92"/>
      <c r="K247" s="84"/>
      <c r="L247" s="84"/>
      <c r="M247" s="84"/>
      <c r="N247" s="102"/>
      <c r="O247" s="92"/>
      <c r="P247" s="92"/>
      <c r="Q247" s="92"/>
      <c r="R247" s="92"/>
      <c r="S247" s="92"/>
      <c r="T247" s="92"/>
      <c r="U247" s="93"/>
      <c r="V247" s="93"/>
      <c r="W247" s="93"/>
      <c r="X247" s="93"/>
      <c r="Y247" s="93"/>
      <c r="Z247" s="93"/>
    </row>
    <row r="248" spans="3:26" x14ac:dyDescent="0.25">
      <c r="C248" s="84"/>
      <c r="D248" s="102"/>
      <c r="E248" s="92"/>
      <c r="F248" s="92"/>
      <c r="G248" s="92"/>
      <c r="H248" s="92"/>
      <c r="I248" s="92"/>
      <c r="K248" s="84"/>
      <c r="L248" s="84"/>
      <c r="M248" s="84"/>
      <c r="N248" s="102"/>
      <c r="O248" s="92"/>
      <c r="P248" s="92"/>
      <c r="Q248" s="92"/>
      <c r="R248" s="92"/>
      <c r="S248" s="92"/>
      <c r="T248" s="92"/>
      <c r="U248" s="93"/>
      <c r="V248" s="93"/>
      <c r="W248" s="93"/>
      <c r="X248" s="93"/>
      <c r="Y248" s="93"/>
      <c r="Z248" s="93"/>
    </row>
    <row r="249" spans="3:26" x14ac:dyDescent="0.25">
      <c r="C249" s="84"/>
      <c r="D249" s="102"/>
      <c r="E249" s="92"/>
      <c r="F249" s="92"/>
      <c r="G249" s="92"/>
      <c r="H249" s="92"/>
      <c r="I249" s="92"/>
      <c r="K249" s="84"/>
      <c r="L249" s="84"/>
      <c r="M249" s="84"/>
      <c r="N249" s="102"/>
      <c r="O249" s="92"/>
      <c r="P249" s="92"/>
      <c r="Q249" s="92"/>
      <c r="R249" s="92"/>
      <c r="S249" s="92"/>
      <c r="T249" s="92"/>
      <c r="U249" s="93"/>
      <c r="V249" s="93"/>
      <c r="W249" s="93"/>
      <c r="X249" s="93"/>
      <c r="Y249" s="93"/>
      <c r="Z249" s="93"/>
    </row>
    <row r="250" spans="3:26" x14ac:dyDescent="0.25">
      <c r="C250" s="84"/>
      <c r="D250" s="102"/>
      <c r="E250" s="92"/>
      <c r="F250" s="92"/>
      <c r="G250" s="92"/>
      <c r="H250" s="92"/>
      <c r="I250" s="92"/>
      <c r="K250" s="84"/>
      <c r="L250" s="84"/>
      <c r="M250" s="84"/>
      <c r="N250" s="102"/>
      <c r="O250" s="92"/>
      <c r="P250" s="92"/>
      <c r="Q250" s="92"/>
      <c r="R250" s="92"/>
      <c r="S250" s="92"/>
      <c r="T250" s="92"/>
      <c r="U250" s="93"/>
      <c r="V250" s="93"/>
      <c r="W250" s="93"/>
      <c r="X250" s="93"/>
      <c r="Y250" s="93"/>
      <c r="Z250" s="93"/>
    </row>
    <row r="251" spans="3:26" x14ac:dyDescent="0.25">
      <c r="C251" s="84"/>
      <c r="D251" s="102"/>
      <c r="E251" s="92"/>
      <c r="F251" s="92"/>
      <c r="G251" s="92"/>
      <c r="H251" s="92"/>
      <c r="I251" s="92"/>
      <c r="K251" s="84"/>
      <c r="L251" s="84"/>
      <c r="M251" s="84"/>
      <c r="N251" s="102"/>
      <c r="O251" s="92"/>
      <c r="P251" s="92"/>
      <c r="Q251" s="92"/>
      <c r="R251" s="92"/>
      <c r="S251" s="92"/>
      <c r="T251" s="92"/>
      <c r="U251" s="93"/>
      <c r="V251" s="93"/>
      <c r="W251" s="93"/>
      <c r="X251" s="93"/>
      <c r="Y251" s="93"/>
      <c r="Z251" s="93"/>
    </row>
    <row r="252" spans="3:26" x14ac:dyDescent="0.25">
      <c r="C252" s="84"/>
      <c r="D252" s="102"/>
      <c r="E252" s="92"/>
      <c r="F252" s="92"/>
      <c r="G252" s="92"/>
      <c r="H252" s="92"/>
      <c r="I252" s="92"/>
      <c r="K252" s="84"/>
      <c r="L252" s="84"/>
      <c r="M252" s="84"/>
      <c r="N252" s="102"/>
      <c r="O252" s="92"/>
      <c r="P252" s="92"/>
      <c r="Q252" s="92"/>
      <c r="R252" s="92"/>
      <c r="S252" s="92"/>
      <c r="T252" s="92"/>
      <c r="U252" s="93"/>
      <c r="V252" s="93"/>
      <c r="W252" s="93"/>
      <c r="X252" s="93"/>
      <c r="Y252" s="93"/>
      <c r="Z252" s="93"/>
    </row>
    <row r="253" spans="3:26" x14ac:dyDescent="0.25">
      <c r="C253" s="84"/>
      <c r="D253" s="102"/>
      <c r="E253" s="92"/>
      <c r="F253" s="92"/>
      <c r="G253" s="92"/>
      <c r="H253" s="92"/>
      <c r="I253" s="92"/>
      <c r="K253" s="84"/>
      <c r="L253" s="84"/>
      <c r="M253" s="84"/>
      <c r="N253" s="102"/>
      <c r="O253" s="92"/>
      <c r="P253" s="92"/>
      <c r="Q253" s="92"/>
      <c r="R253" s="92"/>
      <c r="S253" s="92"/>
      <c r="T253" s="92"/>
      <c r="U253" s="93"/>
      <c r="V253" s="93"/>
      <c r="W253" s="93"/>
      <c r="X253" s="93"/>
      <c r="Y253" s="93"/>
      <c r="Z253" s="93"/>
    </row>
    <row r="254" spans="3:26" x14ac:dyDescent="0.25">
      <c r="C254" s="84"/>
      <c r="D254" s="102"/>
      <c r="E254" s="92"/>
      <c r="F254" s="92"/>
      <c r="G254" s="92"/>
      <c r="H254" s="92"/>
      <c r="I254" s="92"/>
      <c r="K254" s="84"/>
      <c r="L254" s="84"/>
      <c r="M254" s="84"/>
      <c r="N254" s="102"/>
      <c r="O254" s="92"/>
      <c r="P254" s="92"/>
      <c r="Q254" s="92"/>
      <c r="R254" s="92"/>
      <c r="S254" s="92"/>
      <c r="T254" s="92"/>
      <c r="U254" s="93"/>
      <c r="V254" s="93"/>
      <c r="W254" s="93"/>
      <c r="X254" s="93"/>
      <c r="Y254" s="93"/>
      <c r="Z254" s="93"/>
    </row>
    <row r="255" spans="3:26" x14ac:dyDescent="0.25">
      <c r="C255" s="84"/>
      <c r="D255" s="102"/>
      <c r="E255" s="92"/>
      <c r="F255" s="92"/>
      <c r="G255" s="92"/>
      <c r="H255" s="92"/>
      <c r="I255" s="92"/>
      <c r="K255" s="84"/>
      <c r="L255" s="84"/>
      <c r="M255" s="84"/>
      <c r="N255" s="102"/>
      <c r="O255" s="92"/>
      <c r="P255" s="92"/>
      <c r="Q255" s="92"/>
      <c r="R255" s="92"/>
      <c r="S255" s="92"/>
      <c r="T255" s="92"/>
      <c r="U255" s="93"/>
      <c r="V255" s="93"/>
      <c r="W255" s="93"/>
      <c r="X255" s="93"/>
      <c r="Y255" s="93"/>
      <c r="Z255" s="93"/>
    </row>
    <row r="256" spans="3:26" x14ac:dyDescent="0.25">
      <c r="C256" s="84"/>
      <c r="D256" s="102"/>
      <c r="E256" s="92"/>
      <c r="F256" s="92"/>
      <c r="G256" s="92"/>
      <c r="H256" s="92"/>
      <c r="I256" s="92"/>
      <c r="K256" s="84"/>
      <c r="L256" s="84"/>
      <c r="M256" s="84"/>
      <c r="N256" s="102"/>
      <c r="O256" s="92"/>
      <c r="P256" s="92"/>
      <c r="Q256" s="92"/>
      <c r="R256" s="92"/>
      <c r="S256" s="92"/>
      <c r="T256" s="92"/>
      <c r="U256" s="93"/>
      <c r="V256" s="93"/>
      <c r="W256" s="93"/>
      <c r="X256" s="93"/>
      <c r="Y256" s="93"/>
      <c r="Z256" s="93"/>
    </row>
    <row r="257" spans="3:26" x14ac:dyDescent="0.25">
      <c r="C257" s="84"/>
      <c r="D257" s="102"/>
      <c r="E257" s="92"/>
      <c r="F257" s="92"/>
      <c r="G257" s="92"/>
      <c r="H257" s="92"/>
      <c r="I257" s="92"/>
      <c r="K257" s="84"/>
      <c r="L257" s="84"/>
      <c r="M257" s="84"/>
      <c r="N257" s="102"/>
      <c r="O257" s="92"/>
      <c r="P257" s="92"/>
      <c r="Q257" s="92"/>
      <c r="R257" s="92"/>
      <c r="S257" s="92"/>
      <c r="T257" s="92"/>
      <c r="U257" s="93"/>
      <c r="V257" s="93"/>
      <c r="W257" s="93"/>
      <c r="X257" s="93"/>
      <c r="Y257" s="93"/>
      <c r="Z257" s="93"/>
    </row>
    <row r="258" spans="3:26" x14ac:dyDescent="0.25">
      <c r="C258" s="84"/>
      <c r="D258" s="102"/>
      <c r="E258" s="92"/>
      <c r="F258" s="92"/>
      <c r="G258" s="92"/>
      <c r="H258" s="92"/>
      <c r="I258" s="92"/>
      <c r="K258" s="84"/>
      <c r="L258" s="84"/>
      <c r="M258" s="84"/>
      <c r="N258" s="102"/>
      <c r="O258" s="92"/>
      <c r="P258" s="92"/>
      <c r="Q258" s="92"/>
      <c r="R258" s="92"/>
      <c r="S258" s="92"/>
      <c r="T258" s="92"/>
      <c r="U258" s="93"/>
      <c r="V258" s="93"/>
      <c r="W258" s="93"/>
      <c r="X258" s="93"/>
      <c r="Y258" s="93"/>
      <c r="Z258" s="93"/>
    </row>
    <row r="259" spans="3:26" x14ac:dyDescent="0.25">
      <c r="C259" s="84"/>
      <c r="D259" s="102"/>
      <c r="E259" s="92"/>
      <c r="F259" s="92"/>
      <c r="G259" s="92"/>
      <c r="H259" s="92"/>
      <c r="I259" s="92"/>
      <c r="K259" s="84"/>
      <c r="L259" s="84"/>
      <c r="M259" s="84"/>
      <c r="N259" s="102"/>
      <c r="O259" s="92"/>
      <c r="P259" s="92"/>
      <c r="Q259" s="92"/>
      <c r="R259" s="92"/>
      <c r="S259" s="92"/>
      <c r="T259" s="92"/>
      <c r="U259" s="93"/>
      <c r="V259" s="93"/>
      <c r="W259" s="93"/>
      <c r="X259" s="93"/>
      <c r="Y259" s="93"/>
      <c r="Z259" s="93"/>
    </row>
    <row r="260" spans="3:26" x14ac:dyDescent="0.25">
      <c r="C260" s="84"/>
      <c r="D260" s="102"/>
      <c r="E260" s="92"/>
      <c r="F260" s="92"/>
      <c r="G260" s="92"/>
      <c r="H260" s="92"/>
      <c r="I260" s="92"/>
      <c r="K260" s="84"/>
      <c r="L260" s="84"/>
      <c r="M260" s="84"/>
      <c r="N260" s="102"/>
      <c r="O260" s="92"/>
      <c r="P260" s="92"/>
      <c r="Q260" s="92"/>
      <c r="R260" s="92"/>
      <c r="S260" s="92"/>
      <c r="T260" s="92"/>
      <c r="U260" s="93"/>
      <c r="V260" s="93"/>
      <c r="W260" s="93"/>
      <c r="X260" s="93"/>
      <c r="Y260" s="93"/>
      <c r="Z260" s="93"/>
    </row>
    <row r="261" spans="3:26" x14ac:dyDescent="0.25">
      <c r="C261" s="84"/>
      <c r="D261" s="102"/>
      <c r="E261" s="92"/>
      <c r="F261" s="92"/>
      <c r="G261" s="92"/>
      <c r="H261" s="92"/>
      <c r="I261" s="92"/>
      <c r="K261" s="84"/>
      <c r="L261" s="84"/>
      <c r="M261" s="84"/>
      <c r="N261" s="102"/>
      <c r="O261" s="92"/>
      <c r="P261" s="92"/>
      <c r="Q261" s="92"/>
      <c r="R261" s="92"/>
      <c r="S261" s="92"/>
      <c r="T261" s="92"/>
      <c r="U261" s="93"/>
      <c r="V261" s="93"/>
      <c r="W261" s="93"/>
      <c r="X261" s="93"/>
      <c r="Y261" s="93"/>
      <c r="Z261" s="93"/>
    </row>
    <row r="262" spans="3:26" x14ac:dyDescent="0.25">
      <c r="C262" s="84"/>
      <c r="D262" s="102"/>
      <c r="E262" s="92"/>
      <c r="F262" s="92"/>
      <c r="G262" s="92"/>
      <c r="H262" s="92"/>
      <c r="I262" s="92"/>
      <c r="K262" s="84"/>
      <c r="L262" s="84"/>
      <c r="M262" s="84"/>
      <c r="N262" s="102"/>
      <c r="O262" s="92"/>
      <c r="P262" s="92"/>
      <c r="Q262" s="92"/>
      <c r="R262" s="92"/>
      <c r="S262" s="92"/>
      <c r="T262" s="92"/>
      <c r="U262" s="93"/>
      <c r="V262" s="93"/>
      <c r="W262" s="93"/>
      <c r="X262" s="93"/>
      <c r="Y262" s="93"/>
      <c r="Z262" s="93"/>
    </row>
    <row r="263" spans="3:26" x14ac:dyDescent="0.25">
      <c r="C263" s="84"/>
      <c r="D263" s="102"/>
      <c r="E263" s="92"/>
      <c r="F263" s="92"/>
      <c r="G263" s="92"/>
      <c r="H263" s="92"/>
      <c r="I263" s="92"/>
      <c r="K263" s="84"/>
      <c r="L263" s="84"/>
      <c r="M263" s="84"/>
      <c r="N263" s="102"/>
      <c r="O263" s="92"/>
      <c r="P263" s="92"/>
      <c r="Q263" s="92"/>
      <c r="R263" s="92"/>
      <c r="S263" s="92"/>
      <c r="T263" s="92"/>
      <c r="U263" s="93"/>
      <c r="V263" s="93"/>
      <c r="W263" s="93"/>
      <c r="X263" s="93"/>
      <c r="Y263" s="93"/>
      <c r="Z263" s="93"/>
    </row>
    <row r="264" spans="3:26" x14ac:dyDescent="0.25">
      <c r="C264" s="84"/>
      <c r="D264" s="102"/>
      <c r="E264" s="92"/>
      <c r="F264" s="92"/>
      <c r="G264" s="92"/>
      <c r="H264" s="92"/>
      <c r="I264" s="92"/>
      <c r="K264" s="84"/>
      <c r="L264" s="84"/>
      <c r="M264" s="84"/>
      <c r="N264" s="102"/>
      <c r="O264" s="92"/>
      <c r="P264" s="92"/>
      <c r="Q264" s="92"/>
      <c r="R264" s="92"/>
      <c r="S264" s="92"/>
      <c r="T264" s="92"/>
      <c r="U264" s="93"/>
      <c r="V264" s="93"/>
      <c r="W264" s="93"/>
      <c r="X264" s="93"/>
      <c r="Y264" s="93"/>
      <c r="Z264" s="93"/>
    </row>
    <row r="265" spans="3:26" x14ac:dyDescent="0.25">
      <c r="C265" s="84"/>
      <c r="D265" s="102"/>
      <c r="E265" s="92"/>
      <c r="F265" s="92"/>
      <c r="G265" s="92"/>
      <c r="H265" s="92"/>
      <c r="I265" s="92"/>
      <c r="K265" s="84"/>
      <c r="L265" s="84"/>
      <c r="M265" s="84"/>
      <c r="N265" s="102"/>
      <c r="O265" s="92"/>
      <c r="P265" s="92"/>
      <c r="Q265" s="92"/>
      <c r="R265" s="92"/>
      <c r="S265" s="92"/>
      <c r="T265" s="92"/>
      <c r="U265" s="93"/>
      <c r="V265" s="93"/>
      <c r="W265" s="93"/>
      <c r="X265" s="93"/>
      <c r="Y265" s="93"/>
      <c r="Z265" s="93"/>
    </row>
    <row r="266" spans="3:26" x14ac:dyDescent="0.25">
      <c r="C266" s="84"/>
      <c r="D266" s="102"/>
      <c r="E266" s="92"/>
      <c r="F266" s="92"/>
      <c r="G266" s="92"/>
      <c r="H266" s="92"/>
      <c r="I266" s="92"/>
      <c r="K266" s="84"/>
      <c r="L266" s="84"/>
      <c r="M266" s="84"/>
      <c r="N266" s="102"/>
      <c r="O266" s="92"/>
      <c r="P266" s="92"/>
      <c r="Q266" s="92"/>
      <c r="R266" s="92"/>
      <c r="S266" s="92"/>
      <c r="T266" s="92"/>
      <c r="U266" s="93"/>
      <c r="V266" s="93"/>
      <c r="W266" s="93"/>
      <c r="X266" s="93"/>
      <c r="Y266" s="93"/>
      <c r="Z266" s="93"/>
    </row>
    <row r="267" spans="3:26" x14ac:dyDescent="0.25">
      <c r="C267" s="84"/>
      <c r="D267" s="102"/>
      <c r="E267" s="92"/>
      <c r="F267" s="92"/>
      <c r="G267" s="92"/>
      <c r="H267" s="92"/>
      <c r="I267" s="92"/>
      <c r="K267" s="84"/>
      <c r="L267" s="84"/>
      <c r="M267" s="84"/>
      <c r="N267" s="102"/>
      <c r="O267" s="92"/>
      <c r="P267" s="92"/>
      <c r="Q267" s="92"/>
      <c r="R267" s="92"/>
      <c r="S267" s="92"/>
      <c r="T267" s="92"/>
      <c r="U267" s="93"/>
      <c r="V267" s="93"/>
      <c r="W267" s="93"/>
      <c r="X267" s="93"/>
      <c r="Y267" s="93"/>
      <c r="Z267" s="93"/>
    </row>
    <row r="268" spans="3:26" x14ac:dyDescent="0.25">
      <c r="C268" s="84"/>
      <c r="D268" s="102"/>
      <c r="E268" s="92"/>
      <c r="F268" s="92"/>
      <c r="G268" s="92"/>
      <c r="H268" s="92"/>
      <c r="I268" s="92"/>
      <c r="K268" s="84"/>
      <c r="L268" s="84"/>
      <c r="M268" s="84"/>
      <c r="N268" s="102"/>
      <c r="O268" s="92"/>
      <c r="P268" s="92"/>
      <c r="Q268" s="92"/>
      <c r="R268" s="92"/>
      <c r="S268" s="92"/>
      <c r="T268" s="92"/>
      <c r="U268" s="93"/>
      <c r="V268" s="93"/>
      <c r="W268" s="93"/>
      <c r="X268" s="93"/>
      <c r="Y268" s="93"/>
      <c r="Z268" s="93"/>
    </row>
    <row r="269" spans="3:26" x14ac:dyDescent="0.25">
      <c r="C269" s="84"/>
      <c r="D269" s="102"/>
      <c r="E269" s="92"/>
      <c r="F269" s="92"/>
      <c r="G269" s="92"/>
      <c r="H269" s="92"/>
      <c r="I269" s="92"/>
      <c r="K269" s="84"/>
      <c r="L269" s="84"/>
      <c r="M269" s="84"/>
      <c r="N269" s="102"/>
      <c r="O269" s="92"/>
      <c r="P269" s="92"/>
      <c r="Q269" s="92"/>
      <c r="R269" s="92"/>
      <c r="S269" s="92"/>
      <c r="T269" s="92"/>
      <c r="U269" s="93"/>
      <c r="V269" s="93"/>
      <c r="W269" s="93"/>
      <c r="X269" s="93"/>
      <c r="Y269" s="93"/>
      <c r="Z269" s="93"/>
    </row>
    <row r="270" spans="3:26" x14ac:dyDescent="0.25">
      <c r="C270" s="84"/>
      <c r="D270" s="102"/>
      <c r="E270" s="92"/>
      <c r="F270" s="92"/>
      <c r="G270" s="92"/>
      <c r="H270" s="92"/>
      <c r="I270" s="92"/>
      <c r="K270" s="84"/>
      <c r="L270" s="84"/>
      <c r="M270" s="84"/>
      <c r="N270" s="102"/>
      <c r="O270" s="92"/>
      <c r="P270" s="92"/>
      <c r="Q270" s="92"/>
      <c r="R270" s="92"/>
      <c r="S270" s="92"/>
      <c r="T270" s="92"/>
      <c r="U270" s="93"/>
      <c r="V270" s="93"/>
      <c r="W270" s="93"/>
      <c r="X270" s="93"/>
      <c r="Y270" s="93"/>
      <c r="Z270" s="93"/>
    </row>
    <row r="271" spans="3:26" x14ac:dyDescent="0.25">
      <c r="C271" s="84"/>
      <c r="D271" s="102"/>
      <c r="E271" s="92"/>
      <c r="F271" s="92"/>
      <c r="G271" s="92"/>
      <c r="H271" s="92"/>
      <c r="I271" s="92"/>
      <c r="K271" s="84"/>
      <c r="L271" s="84"/>
      <c r="M271" s="84"/>
      <c r="N271" s="102"/>
      <c r="O271" s="92"/>
      <c r="P271" s="92"/>
      <c r="Q271" s="92"/>
      <c r="R271" s="92"/>
      <c r="S271" s="92"/>
      <c r="T271" s="92"/>
      <c r="U271" s="93"/>
      <c r="V271" s="93"/>
      <c r="W271" s="93"/>
      <c r="X271" s="93"/>
      <c r="Y271" s="93"/>
      <c r="Z271" s="93"/>
    </row>
    <row r="272" spans="3:26" x14ac:dyDescent="0.25">
      <c r="C272" s="84"/>
      <c r="D272" s="102"/>
      <c r="E272" s="92"/>
      <c r="F272" s="92"/>
      <c r="G272" s="92"/>
      <c r="H272" s="92"/>
      <c r="I272" s="92"/>
      <c r="K272" s="84"/>
      <c r="L272" s="84"/>
      <c r="M272" s="84"/>
      <c r="N272" s="102"/>
      <c r="O272" s="92"/>
      <c r="P272" s="92"/>
      <c r="Q272" s="92"/>
      <c r="R272" s="92"/>
      <c r="S272" s="92"/>
      <c r="T272" s="92"/>
      <c r="U272" s="93"/>
      <c r="V272" s="93"/>
      <c r="W272" s="93"/>
      <c r="X272" s="93"/>
      <c r="Y272" s="93"/>
      <c r="Z272" s="93"/>
    </row>
    <row r="273" spans="3:26" x14ac:dyDescent="0.25">
      <c r="C273" s="84"/>
      <c r="D273" s="102"/>
      <c r="E273" s="92"/>
      <c r="F273" s="92"/>
      <c r="G273" s="92"/>
      <c r="H273" s="92"/>
      <c r="I273" s="92"/>
      <c r="K273" s="84"/>
      <c r="L273" s="84"/>
      <c r="M273" s="84"/>
      <c r="N273" s="102"/>
      <c r="O273" s="92"/>
      <c r="P273" s="92"/>
      <c r="Q273" s="92"/>
      <c r="R273" s="92"/>
      <c r="S273" s="92"/>
      <c r="T273" s="92"/>
      <c r="U273" s="93"/>
      <c r="V273" s="93"/>
      <c r="W273" s="93"/>
      <c r="X273" s="93"/>
      <c r="Y273" s="93"/>
      <c r="Z273" s="93"/>
    </row>
    <row r="274" spans="3:26" x14ac:dyDescent="0.25">
      <c r="C274" s="84"/>
      <c r="D274" s="102"/>
      <c r="E274" s="92"/>
      <c r="F274" s="92"/>
      <c r="G274" s="92"/>
      <c r="H274" s="92"/>
      <c r="I274" s="92"/>
      <c r="K274" s="84"/>
      <c r="L274" s="84"/>
      <c r="M274" s="84"/>
      <c r="N274" s="102"/>
      <c r="O274" s="92"/>
      <c r="P274" s="92"/>
      <c r="Q274" s="92"/>
      <c r="R274" s="92"/>
      <c r="S274" s="92"/>
      <c r="T274" s="92"/>
      <c r="U274" s="93"/>
      <c r="V274" s="93"/>
      <c r="W274" s="93"/>
      <c r="X274" s="93"/>
      <c r="Y274" s="93"/>
      <c r="Z274" s="93"/>
    </row>
    <row r="275" spans="3:26" x14ac:dyDescent="0.25">
      <c r="C275" s="84"/>
      <c r="D275" s="102"/>
      <c r="E275" s="92"/>
      <c r="F275" s="92"/>
      <c r="G275" s="92"/>
      <c r="H275" s="92"/>
      <c r="I275" s="92"/>
      <c r="K275" s="84"/>
      <c r="L275" s="84"/>
      <c r="M275" s="84"/>
      <c r="N275" s="102"/>
      <c r="O275" s="92"/>
      <c r="P275" s="92"/>
      <c r="Q275" s="92"/>
      <c r="R275" s="92"/>
      <c r="S275" s="92"/>
      <c r="T275" s="92"/>
      <c r="U275" s="93"/>
      <c r="V275" s="93"/>
      <c r="W275" s="93"/>
      <c r="X275" s="93"/>
      <c r="Y275" s="93"/>
      <c r="Z275" s="93"/>
    </row>
    <row r="276" spans="3:26" x14ac:dyDescent="0.25">
      <c r="C276" s="84"/>
      <c r="D276" s="102"/>
      <c r="E276" s="92"/>
      <c r="F276" s="92"/>
      <c r="G276" s="92"/>
      <c r="H276" s="92"/>
      <c r="I276" s="92"/>
      <c r="K276" s="84"/>
      <c r="L276" s="84"/>
      <c r="M276" s="84"/>
      <c r="N276" s="102"/>
      <c r="O276" s="92"/>
      <c r="P276" s="92"/>
      <c r="Q276" s="92"/>
      <c r="R276" s="92"/>
      <c r="S276" s="92"/>
      <c r="T276" s="92"/>
      <c r="U276" s="93"/>
      <c r="V276" s="93"/>
      <c r="W276" s="93"/>
      <c r="X276" s="93"/>
      <c r="Y276" s="93"/>
      <c r="Z276" s="93"/>
    </row>
    <row r="277" spans="3:26" x14ac:dyDescent="0.25">
      <c r="C277" s="84"/>
      <c r="D277" s="102"/>
      <c r="E277" s="92"/>
      <c r="F277" s="92"/>
      <c r="G277" s="92"/>
      <c r="H277" s="92"/>
      <c r="I277" s="92"/>
      <c r="K277" s="84"/>
      <c r="L277" s="84"/>
      <c r="M277" s="84"/>
      <c r="N277" s="102"/>
      <c r="O277" s="92"/>
      <c r="P277" s="92"/>
      <c r="Q277" s="92"/>
      <c r="R277" s="92"/>
      <c r="S277" s="92"/>
      <c r="T277" s="92"/>
      <c r="U277" s="93"/>
      <c r="V277" s="93"/>
      <c r="W277" s="93"/>
      <c r="X277" s="93"/>
      <c r="Y277" s="93"/>
      <c r="Z277" s="93"/>
    </row>
    <row r="278" spans="3:26" x14ac:dyDescent="0.25">
      <c r="C278" s="84"/>
      <c r="D278" s="102"/>
      <c r="E278" s="92"/>
      <c r="F278" s="92"/>
      <c r="G278" s="92"/>
      <c r="H278" s="92"/>
      <c r="I278" s="92"/>
      <c r="K278" s="84"/>
      <c r="L278" s="84"/>
      <c r="M278" s="84"/>
      <c r="N278" s="102"/>
      <c r="O278" s="92"/>
      <c r="P278" s="92"/>
      <c r="Q278" s="92"/>
      <c r="R278" s="92"/>
      <c r="S278" s="92"/>
      <c r="T278" s="92"/>
      <c r="U278" s="93"/>
      <c r="V278" s="93"/>
      <c r="W278" s="93"/>
      <c r="X278" s="93"/>
      <c r="Y278" s="93"/>
      <c r="Z278" s="93"/>
    </row>
    <row r="279" spans="3:26" x14ac:dyDescent="0.25">
      <c r="C279" s="84"/>
      <c r="D279" s="102"/>
      <c r="E279" s="92"/>
      <c r="F279" s="92"/>
      <c r="G279" s="92"/>
      <c r="H279" s="92"/>
      <c r="I279" s="92"/>
      <c r="K279" s="84"/>
      <c r="L279" s="84"/>
      <c r="M279" s="84"/>
      <c r="N279" s="102"/>
      <c r="O279" s="92"/>
      <c r="P279" s="92"/>
      <c r="Q279" s="92"/>
      <c r="R279" s="92"/>
      <c r="S279" s="92"/>
      <c r="T279" s="92"/>
      <c r="U279" s="93"/>
      <c r="V279" s="93"/>
      <c r="W279" s="93"/>
      <c r="X279" s="93"/>
      <c r="Y279" s="93"/>
      <c r="Z279" s="93"/>
    </row>
    <row r="280" spans="3:26" x14ac:dyDescent="0.25">
      <c r="C280" s="84"/>
      <c r="D280" s="102"/>
      <c r="E280" s="92"/>
      <c r="F280" s="92"/>
      <c r="G280" s="92"/>
      <c r="H280" s="92"/>
      <c r="I280" s="92"/>
      <c r="K280" s="84"/>
      <c r="L280" s="84"/>
      <c r="M280" s="84"/>
      <c r="N280" s="102"/>
      <c r="O280" s="92"/>
      <c r="P280" s="92"/>
      <c r="Q280" s="92"/>
      <c r="R280" s="92"/>
      <c r="S280" s="92"/>
      <c r="T280" s="92"/>
      <c r="U280" s="93"/>
      <c r="V280" s="93"/>
      <c r="W280" s="93"/>
      <c r="X280" s="93"/>
      <c r="Y280" s="93"/>
      <c r="Z280" s="93"/>
    </row>
    <row r="281" spans="3:26" x14ac:dyDescent="0.25">
      <c r="C281" s="84"/>
      <c r="D281" s="102"/>
      <c r="E281" s="92"/>
      <c r="F281" s="92"/>
      <c r="G281" s="92"/>
      <c r="H281" s="92"/>
      <c r="I281" s="92"/>
      <c r="K281" s="84"/>
      <c r="L281" s="84"/>
      <c r="M281" s="84"/>
      <c r="N281" s="102"/>
      <c r="O281" s="92"/>
      <c r="P281" s="92"/>
      <c r="Q281" s="92"/>
      <c r="R281" s="92"/>
      <c r="S281" s="92"/>
      <c r="T281" s="92"/>
      <c r="U281" s="93"/>
      <c r="V281" s="93"/>
      <c r="W281" s="93"/>
      <c r="X281" s="93"/>
      <c r="Y281" s="93"/>
      <c r="Z281" s="93"/>
    </row>
    <row r="282" spans="3:26" x14ac:dyDescent="0.25">
      <c r="C282" s="84"/>
      <c r="D282" s="102"/>
      <c r="E282" s="92"/>
      <c r="F282" s="92"/>
      <c r="G282" s="92"/>
      <c r="H282" s="92"/>
      <c r="I282" s="92"/>
      <c r="K282" s="84"/>
      <c r="L282" s="84"/>
      <c r="M282" s="84"/>
      <c r="N282" s="102"/>
      <c r="O282" s="92"/>
      <c r="P282" s="92"/>
      <c r="Q282" s="92"/>
      <c r="R282" s="92"/>
      <c r="S282" s="92"/>
      <c r="T282" s="92"/>
      <c r="U282" s="93"/>
      <c r="V282" s="93"/>
      <c r="W282" s="93"/>
      <c r="X282" s="93"/>
      <c r="Y282" s="93"/>
      <c r="Z282" s="93"/>
    </row>
    <row r="283" spans="3:26" x14ac:dyDescent="0.25">
      <c r="C283" s="84"/>
      <c r="D283" s="102"/>
      <c r="E283" s="92"/>
      <c r="F283" s="92"/>
      <c r="G283" s="92"/>
      <c r="H283" s="92"/>
      <c r="I283" s="92"/>
      <c r="K283" s="84"/>
      <c r="L283" s="84"/>
      <c r="M283" s="84"/>
      <c r="N283" s="102"/>
      <c r="O283" s="92"/>
      <c r="P283" s="92"/>
      <c r="Q283" s="92"/>
      <c r="R283" s="92"/>
      <c r="S283" s="92"/>
      <c r="T283" s="92"/>
      <c r="U283" s="93"/>
      <c r="V283" s="93"/>
      <c r="W283" s="93"/>
      <c r="X283" s="93"/>
      <c r="Y283" s="93"/>
      <c r="Z283" s="93"/>
    </row>
    <row r="284" spans="3:26" x14ac:dyDescent="0.25">
      <c r="C284" s="84"/>
      <c r="D284" s="102"/>
      <c r="E284" s="92"/>
      <c r="F284" s="92"/>
      <c r="G284" s="92"/>
      <c r="H284" s="92"/>
      <c r="I284" s="92"/>
      <c r="K284" s="84"/>
      <c r="L284" s="84"/>
      <c r="M284" s="84"/>
      <c r="N284" s="102"/>
      <c r="O284" s="92"/>
      <c r="P284" s="92"/>
      <c r="Q284" s="92"/>
      <c r="R284" s="92"/>
      <c r="S284" s="92"/>
      <c r="T284" s="92"/>
      <c r="U284" s="93"/>
      <c r="V284" s="93"/>
      <c r="W284" s="93"/>
      <c r="X284" s="93"/>
      <c r="Y284" s="93"/>
      <c r="Z284" s="93"/>
    </row>
    <row r="285" spans="3:26" x14ac:dyDescent="0.25">
      <c r="C285" s="84"/>
      <c r="D285" s="102"/>
      <c r="E285" s="92"/>
      <c r="F285" s="92"/>
      <c r="G285" s="92"/>
      <c r="H285" s="92"/>
      <c r="I285" s="92"/>
      <c r="K285" s="84"/>
      <c r="L285" s="84"/>
      <c r="M285" s="84"/>
      <c r="N285" s="102"/>
      <c r="O285" s="92"/>
      <c r="P285" s="92"/>
      <c r="Q285" s="92"/>
      <c r="R285" s="92"/>
      <c r="S285" s="92"/>
      <c r="T285" s="92"/>
      <c r="U285" s="93"/>
      <c r="V285" s="93"/>
      <c r="W285" s="93"/>
      <c r="X285" s="93"/>
      <c r="Y285" s="93"/>
      <c r="Z285" s="93"/>
    </row>
    <row r="286" spans="3:26" x14ac:dyDescent="0.25">
      <c r="C286" s="84"/>
      <c r="D286" s="102"/>
      <c r="E286" s="92"/>
      <c r="F286" s="92"/>
      <c r="G286" s="92"/>
      <c r="H286" s="92"/>
      <c r="I286" s="92"/>
      <c r="K286" s="84"/>
      <c r="L286" s="84"/>
      <c r="M286" s="84"/>
      <c r="N286" s="102"/>
      <c r="O286" s="92"/>
      <c r="P286" s="92"/>
      <c r="Q286" s="92"/>
      <c r="R286" s="92"/>
      <c r="S286" s="92"/>
      <c r="T286" s="92"/>
      <c r="U286" s="93"/>
      <c r="V286" s="93"/>
      <c r="W286" s="93"/>
      <c r="X286" s="93"/>
      <c r="Y286" s="93"/>
      <c r="Z286" s="93"/>
    </row>
    <row r="287" spans="3:26" x14ac:dyDescent="0.25">
      <c r="C287" s="84"/>
      <c r="D287" s="102"/>
      <c r="E287" s="92"/>
      <c r="F287" s="92"/>
      <c r="G287" s="92"/>
      <c r="H287" s="92"/>
      <c r="I287" s="92"/>
      <c r="K287" s="84"/>
      <c r="L287" s="84"/>
      <c r="M287" s="84"/>
      <c r="N287" s="102"/>
      <c r="O287" s="92"/>
      <c r="P287" s="92"/>
      <c r="Q287" s="92"/>
      <c r="R287" s="92"/>
      <c r="S287" s="92"/>
      <c r="T287" s="92"/>
      <c r="U287" s="93"/>
      <c r="V287" s="93"/>
      <c r="W287" s="93"/>
      <c r="X287" s="93"/>
      <c r="Y287" s="93"/>
      <c r="Z287" s="93"/>
    </row>
    <row r="288" spans="3:26" x14ac:dyDescent="0.25">
      <c r="C288" s="84"/>
      <c r="D288" s="102"/>
      <c r="E288" s="92"/>
      <c r="F288" s="92"/>
      <c r="G288" s="92"/>
      <c r="H288" s="92"/>
      <c r="I288" s="92"/>
      <c r="K288" s="84"/>
      <c r="L288" s="84"/>
      <c r="M288" s="84"/>
      <c r="N288" s="102"/>
      <c r="O288" s="92"/>
      <c r="P288" s="92"/>
      <c r="Q288" s="92"/>
      <c r="R288" s="92"/>
      <c r="S288" s="92"/>
      <c r="T288" s="92"/>
      <c r="U288" s="93"/>
      <c r="V288" s="93"/>
      <c r="W288" s="93"/>
      <c r="X288" s="93"/>
      <c r="Y288" s="93"/>
      <c r="Z288" s="93"/>
    </row>
    <row r="289" spans="3:26" x14ac:dyDescent="0.25">
      <c r="C289" s="84"/>
      <c r="D289" s="102"/>
      <c r="E289" s="92"/>
      <c r="F289" s="92"/>
      <c r="G289" s="92"/>
      <c r="H289" s="92"/>
      <c r="I289" s="92"/>
      <c r="K289" s="84"/>
      <c r="L289" s="84"/>
      <c r="M289" s="84"/>
      <c r="N289" s="102"/>
      <c r="O289" s="92"/>
      <c r="P289" s="92"/>
      <c r="Q289" s="92"/>
      <c r="R289" s="92"/>
      <c r="S289" s="92"/>
      <c r="T289" s="92"/>
      <c r="U289" s="93"/>
      <c r="V289" s="93"/>
      <c r="W289" s="93"/>
      <c r="X289" s="93"/>
      <c r="Y289" s="93"/>
      <c r="Z289" s="93"/>
    </row>
    <row r="290" spans="3:26" x14ac:dyDescent="0.25">
      <c r="C290" s="84"/>
      <c r="D290" s="102"/>
      <c r="E290" s="92"/>
      <c r="F290" s="92"/>
      <c r="G290" s="92"/>
      <c r="H290" s="92"/>
      <c r="I290" s="92"/>
      <c r="K290" s="84"/>
      <c r="L290" s="84"/>
      <c r="M290" s="84"/>
      <c r="N290" s="102"/>
      <c r="O290" s="92"/>
      <c r="P290" s="92"/>
      <c r="Q290" s="92"/>
      <c r="R290" s="92"/>
      <c r="S290" s="92"/>
      <c r="T290" s="92"/>
      <c r="U290" s="93"/>
      <c r="V290" s="93"/>
      <c r="W290" s="93"/>
      <c r="X290" s="93"/>
      <c r="Y290" s="93"/>
      <c r="Z290" s="93"/>
    </row>
    <row r="291" spans="3:26" x14ac:dyDescent="0.25">
      <c r="C291" s="84"/>
      <c r="D291" s="102"/>
      <c r="E291" s="92"/>
      <c r="F291" s="92"/>
      <c r="G291" s="92"/>
      <c r="H291" s="92"/>
      <c r="I291" s="92"/>
      <c r="K291" s="84"/>
      <c r="L291" s="84"/>
      <c r="M291" s="84"/>
      <c r="N291" s="102"/>
      <c r="O291" s="92"/>
      <c r="P291" s="92"/>
      <c r="Q291" s="92"/>
      <c r="R291" s="92"/>
      <c r="S291" s="92"/>
      <c r="T291" s="92"/>
      <c r="U291" s="93"/>
      <c r="V291" s="93"/>
      <c r="W291" s="93"/>
      <c r="X291" s="93"/>
      <c r="Y291" s="93"/>
      <c r="Z291" s="93"/>
    </row>
    <row r="292" spans="3:26" x14ac:dyDescent="0.25">
      <c r="C292" s="84"/>
      <c r="D292" s="102"/>
      <c r="E292" s="92"/>
      <c r="F292" s="92"/>
      <c r="G292" s="92"/>
      <c r="H292" s="92"/>
      <c r="I292" s="92"/>
      <c r="K292" s="84"/>
      <c r="L292" s="84"/>
      <c r="M292" s="84"/>
      <c r="N292" s="102"/>
      <c r="O292" s="92"/>
      <c r="P292" s="92"/>
      <c r="Q292" s="92"/>
      <c r="R292" s="92"/>
      <c r="S292" s="92"/>
      <c r="T292" s="92"/>
      <c r="U292" s="93"/>
      <c r="V292" s="93"/>
      <c r="W292" s="93"/>
      <c r="X292" s="93"/>
      <c r="Y292" s="93"/>
      <c r="Z292" s="93"/>
    </row>
    <row r="293" spans="3:26" x14ac:dyDescent="0.25">
      <c r="C293" s="84"/>
      <c r="D293" s="102"/>
      <c r="E293" s="92"/>
      <c r="F293" s="92"/>
      <c r="G293" s="92"/>
      <c r="H293" s="92"/>
      <c r="I293" s="92"/>
      <c r="K293" s="84"/>
      <c r="L293" s="84"/>
      <c r="M293" s="84"/>
      <c r="N293" s="102"/>
      <c r="O293" s="92"/>
      <c r="P293" s="92"/>
      <c r="Q293" s="92"/>
      <c r="R293" s="92"/>
      <c r="S293" s="92"/>
      <c r="T293" s="92"/>
      <c r="U293" s="93"/>
      <c r="V293" s="93"/>
      <c r="W293" s="93"/>
      <c r="X293" s="93"/>
      <c r="Y293" s="93"/>
      <c r="Z293" s="93"/>
    </row>
    <row r="294" spans="3:26" x14ac:dyDescent="0.25">
      <c r="C294" s="84"/>
      <c r="D294" s="102"/>
      <c r="E294" s="92"/>
      <c r="F294" s="92"/>
      <c r="G294" s="92"/>
      <c r="H294" s="92"/>
      <c r="I294" s="92"/>
      <c r="K294" s="84"/>
      <c r="L294" s="84"/>
      <c r="M294" s="84"/>
      <c r="N294" s="102"/>
      <c r="O294" s="92"/>
      <c r="P294" s="92"/>
      <c r="Q294" s="92"/>
      <c r="R294" s="92"/>
      <c r="S294" s="92"/>
      <c r="T294" s="92"/>
      <c r="U294" s="93"/>
      <c r="V294" s="93"/>
      <c r="W294" s="93"/>
      <c r="X294" s="93"/>
      <c r="Y294" s="93"/>
      <c r="Z294" s="93"/>
    </row>
    <row r="295" spans="3:26" x14ac:dyDescent="0.25">
      <c r="C295" s="84"/>
      <c r="D295" s="102"/>
      <c r="E295" s="92"/>
      <c r="F295" s="92"/>
      <c r="G295" s="92"/>
      <c r="H295" s="92"/>
      <c r="I295" s="92"/>
      <c r="K295" s="84"/>
      <c r="L295" s="84"/>
      <c r="M295" s="84"/>
      <c r="N295" s="102"/>
      <c r="O295" s="92"/>
      <c r="P295" s="92"/>
      <c r="Q295" s="92"/>
      <c r="R295" s="92"/>
      <c r="S295" s="92"/>
      <c r="T295" s="92"/>
      <c r="U295" s="93"/>
      <c r="V295" s="93"/>
      <c r="W295" s="93"/>
      <c r="X295" s="93"/>
      <c r="Y295" s="93"/>
      <c r="Z295" s="93"/>
    </row>
  </sheetData>
  <sheetProtection sheet="1" objects="1" scenarios="1"/>
  <mergeCells count="898">
    <mergeCell ref="C227:C228"/>
    <mergeCell ref="E227:H227"/>
    <mergeCell ref="I227:I228"/>
    <mergeCell ref="M227:M228"/>
    <mergeCell ref="O227:R227"/>
    <mergeCell ref="S227:S228"/>
    <mergeCell ref="E228:H228"/>
    <mergeCell ref="O228:R228"/>
    <mergeCell ref="C225:C226"/>
    <mergeCell ref="E225:H225"/>
    <mergeCell ref="I225:I226"/>
    <mergeCell ref="M225:M226"/>
    <mergeCell ref="O225:R225"/>
    <mergeCell ref="S225:S226"/>
    <mergeCell ref="E226:H226"/>
    <mergeCell ref="O226:R226"/>
    <mergeCell ref="C223:C224"/>
    <mergeCell ref="E223:H223"/>
    <mergeCell ref="I223:I224"/>
    <mergeCell ref="M223:M224"/>
    <mergeCell ref="O223:R223"/>
    <mergeCell ref="S223:S224"/>
    <mergeCell ref="E224:H224"/>
    <mergeCell ref="O224:R224"/>
    <mergeCell ref="C221:C222"/>
    <mergeCell ref="E221:H221"/>
    <mergeCell ref="I221:I222"/>
    <mergeCell ref="M221:M222"/>
    <mergeCell ref="O221:R221"/>
    <mergeCell ref="S221:S222"/>
    <mergeCell ref="E222:H222"/>
    <mergeCell ref="O222:R222"/>
    <mergeCell ref="C219:C220"/>
    <mergeCell ref="E219:H219"/>
    <mergeCell ref="I219:I220"/>
    <mergeCell ref="M219:M220"/>
    <mergeCell ref="O219:R219"/>
    <mergeCell ref="S219:S220"/>
    <mergeCell ref="E220:H220"/>
    <mergeCell ref="O220:R220"/>
    <mergeCell ref="C217:C218"/>
    <mergeCell ref="E217:H217"/>
    <mergeCell ref="I217:I218"/>
    <mergeCell ref="M217:M218"/>
    <mergeCell ref="O217:R217"/>
    <mergeCell ref="S217:S218"/>
    <mergeCell ref="E218:H218"/>
    <mergeCell ref="O218:R218"/>
    <mergeCell ref="C215:C216"/>
    <mergeCell ref="E215:H215"/>
    <mergeCell ref="I215:I216"/>
    <mergeCell ref="M215:M216"/>
    <mergeCell ref="O215:R215"/>
    <mergeCell ref="S215:S216"/>
    <mergeCell ref="E216:H216"/>
    <mergeCell ref="O216:R216"/>
    <mergeCell ref="C213:C214"/>
    <mergeCell ref="E213:H213"/>
    <mergeCell ref="I213:I214"/>
    <mergeCell ref="M213:M214"/>
    <mergeCell ref="O213:R213"/>
    <mergeCell ref="S213:S214"/>
    <mergeCell ref="E214:H214"/>
    <mergeCell ref="O214:R214"/>
    <mergeCell ref="C211:C212"/>
    <mergeCell ref="E211:H211"/>
    <mergeCell ref="I211:I212"/>
    <mergeCell ref="M211:M212"/>
    <mergeCell ref="O211:R211"/>
    <mergeCell ref="S211:S212"/>
    <mergeCell ref="E212:H212"/>
    <mergeCell ref="O212:R212"/>
    <mergeCell ref="C209:C210"/>
    <mergeCell ref="E209:H209"/>
    <mergeCell ref="I209:I210"/>
    <mergeCell ref="M209:M210"/>
    <mergeCell ref="O209:R209"/>
    <mergeCell ref="S209:S210"/>
    <mergeCell ref="E210:H210"/>
    <mergeCell ref="O210:R210"/>
    <mergeCell ref="C207:C208"/>
    <mergeCell ref="E207:H207"/>
    <mergeCell ref="I207:I208"/>
    <mergeCell ref="M207:M208"/>
    <mergeCell ref="O207:R207"/>
    <mergeCell ref="S207:S208"/>
    <mergeCell ref="E208:H208"/>
    <mergeCell ref="O208:R208"/>
    <mergeCell ref="C205:C206"/>
    <mergeCell ref="E205:H205"/>
    <mergeCell ref="I205:I206"/>
    <mergeCell ref="M205:M206"/>
    <mergeCell ref="O205:R205"/>
    <mergeCell ref="S205:S206"/>
    <mergeCell ref="E206:H206"/>
    <mergeCell ref="O206:R206"/>
    <mergeCell ref="C203:C204"/>
    <mergeCell ref="E203:H203"/>
    <mergeCell ref="I203:I204"/>
    <mergeCell ref="M203:M204"/>
    <mergeCell ref="O203:R203"/>
    <mergeCell ref="S203:S204"/>
    <mergeCell ref="E204:H204"/>
    <mergeCell ref="O204:R204"/>
    <mergeCell ref="C201:C202"/>
    <mergeCell ref="E201:H201"/>
    <mergeCell ref="I201:I202"/>
    <mergeCell ref="M201:M202"/>
    <mergeCell ref="O201:R201"/>
    <mergeCell ref="S201:S202"/>
    <mergeCell ref="E202:H202"/>
    <mergeCell ref="O202:R202"/>
    <mergeCell ref="C199:C200"/>
    <mergeCell ref="E199:H199"/>
    <mergeCell ref="I199:I200"/>
    <mergeCell ref="M199:M200"/>
    <mergeCell ref="O199:R199"/>
    <mergeCell ref="S199:S200"/>
    <mergeCell ref="E200:H200"/>
    <mergeCell ref="O200:R200"/>
    <mergeCell ref="C197:C198"/>
    <mergeCell ref="E197:H197"/>
    <mergeCell ref="I197:I198"/>
    <mergeCell ref="M197:M198"/>
    <mergeCell ref="O197:R197"/>
    <mergeCell ref="S197:S198"/>
    <mergeCell ref="E198:H198"/>
    <mergeCell ref="O198:R198"/>
    <mergeCell ref="C195:C196"/>
    <mergeCell ref="E195:H195"/>
    <mergeCell ref="I195:I196"/>
    <mergeCell ref="M195:M196"/>
    <mergeCell ref="O195:R195"/>
    <mergeCell ref="S195:S196"/>
    <mergeCell ref="E196:H196"/>
    <mergeCell ref="O196:R196"/>
    <mergeCell ref="C193:C194"/>
    <mergeCell ref="E193:H193"/>
    <mergeCell ref="I193:I194"/>
    <mergeCell ref="M193:M194"/>
    <mergeCell ref="O193:R193"/>
    <mergeCell ref="S193:S194"/>
    <mergeCell ref="E194:H194"/>
    <mergeCell ref="O194:R194"/>
    <mergeCell ref="C191:C192"/>
    <mergeCell ref="E191:H191"/>
    <mergeCell ref="I191:I192"/>
    <mergeCell ref="M191:M192"/>
    <mergeCell ref="O191:R191"/>
    <mergeCell ref="S191:S192"/>
    <mergeCell ref="E192:H192"/>
    <mergeCell ref="O192:R192"/>
    <mergeCell ref="C189:C190"/>
    <mergeCell ref="E189:H189"/>
    <mergeCell ref="I189:I190"/>
    <mergeCell ref="M189:M190"/>
    <mergeCell ref="O189:R189"/>
    <mergeCell ref="S189:S190"/>
    <mergeCell ref="E190:H190"/>
    <mergeCell ref="O190:R190"/>
    <mergeCell ref="C187:C188"/>
    <mergeCell ref="E187:H187"/>
    <mergeCell ref="I187:I188"/>
    <mergeCell ref="M187:M188"/>
    <mergeCell ref="O187:R187"/>
    <mergeCell ref="S187:S188"/>
    <mergeCell ref="E188:H188"/>
    <mergeCell ref="O188:R188"/>
    <mergeCell ref="C185:C186"/>
    <mergeCell ref="E185:H185"/>
    <mergeCell ref="I185:I186"/>
    <mergeCell ref="M185:M186"/>
    <mergeCell ref="O185:R185"/>
    <mergeCell ref="S185:S186"/>
    <mergeCell ref="E186:H186"/>
    <mergeCell ref="O186:R186"/>
    <mergeCell ref="C183:C184"/>
    <mergeCell ref="E183:H183"/>
    <mergeCell ref="I183:I184"/>
    <mergeCell ref="M183:M184"/>
    <mergeCell ref="O183:R183"/>
    <mergeCell ref="S183:S184"/>
    <mergeCell ref="E184:H184"/>
    <mergeCell ref="O184:R184"/>
    <mergeCell ref="C181:C182"/>
    <mergeCell ref="E181:H181"/>
    <mergeCell ref="I181:I182"/>
    <mergeCell ref="M181:M182"/>
    <mergeCell ref="O181:R181"/>
    <mergeCell ref="S181:S182"/>
    <mergeCell ref="E182:H182"/>
    <mergeCell ref="O182:R182"/>
    <mergeCell ref="C179:C180"/>
    <mergeCell ref="E179:H179"/>
    <mergeCell ref="I179:I180"/>
    <mergeCell ref="M179:M180"/>
    <mergeCell ref="O179:R179"/>
    <mergeCell ref="S179:S180"/>
    <mergeCell ref="E180:H180"/>
    <mergeCell ref="O180:R180"/>
    <mergeCell ref="C177:C178"/>
    <mergeCell ref="E177:H177"/>
    <mergeCell ref="I177:I178"/>
    <mergeCell ref="M177:M178"/>
    <mergeCell ref="O177:R177"/>
    <mergeCell ref="S177:S178"/>
    <mergeCell ref="E178:H178"/>
    <mergeCell ref="O178:R178"/>
    <mergeCell ref="C175:C176"/>
    <mergeCell ref="E175:H175"/>
    <mergeCell ref="I175:I176"/>
    <mergeCell ref="M175:M176"/>
    <mergeCell ref="O175:R175"/>
    <mergeCell ref="S175:S176"/>
    <mergeCell ref="E176:H176"/>
    <mergeCell ref="O176:R176"/>
    <mergeCell ref="C173:C174"/>
    <mergeCell ref="E173:H173"/>
    <mergeCell ref="I173:I174"/>
    <mergeCell ref="M173:M174"/>
    <mergeCell ref="O173:R173"/>
    <mergeCell ref="S173:S174"/>
    <mergeCell ref="E174:H174"/>
    <mergeCell ref="O174:R174"/>
    <mergeCell ref="C171:C172"/>
    <mergeCell ref="E171:H171"/>
    <mergeCell ref="I171:I172"/>
    <mergeCell ref="M171:M172"/>
    <mergeCell ref="O171:R171"/>
    <mergeCell ref="S171:S172"/>
    <mergeCell ref="E172:H172"/>
    <mergeCell ref="O172:R172"/>
    <mergeCell ref="C169:C170"/>
    <mergeCell ref="E169:H169"/>
    <mergeCell ref="I169:I170"/>
    <mergeCell ref="M169:M170"/>
    <mergeCell ref="O169:R169"/>
    <mergeCell ref="S169:S170"/>
    <mergeCell ref="E170:H170"/>
    <mergeCell ref="O170:R170"/>
    <mergeCell ref="C167:C168"/>
    <mergeCell ref="E167:H167"/>
    <mergeCell ref="I167:I168"/>
    <mergeCell ref="M167:M168"/>
    <mergeCell ref="O167:R167"/>
    <mergeCell ref="S167:S168"/>
    <mergeCell ref="E168:H168"/>
    <mergeCell ref="O168:R168"/>
    <mergeCell ref="C165:C166"/>
    <mergeCell ref="E165:H165"/>
    <mergeCell ref="I165:I166"/>
    <mergeCell ref="M165:M166"/>
    <mergeCell ref="O165:R165"/>
    <mergeCell ref="S165:S166"/>
    <mergeCell ref="E166:H166"/>
    <mergeCell ref="O166:R166"/>
    <mergeCell ref="C163:C164"/>
    <mergeCell ref="E163:H163"/>
    <mergeCell ref="I163:I164"/>
    <mergeCell ref="M163:M164"/>
    <mergeCell ref="O163:R163"/>
    <mergeCell ref="S163:S164"/>
    <mergeCell ref="E164:H164"/>
    <mergeCell ref="O164:R164"/>
    <mergeCell ref="C161:C162"/>
    <mergeCell ref="E161:H161"/>
    <mergeCell ref="I161:I162"/>
    <mergeCell ref="M161:M162"/>
    <mergeCell ref="O161:R161"/>
    <mergeCell ref="S161:S162"/>
    <mergeCell ref="E162:H162"/>
    <mergeCell ref="O162:R162"/>
    <mergeCell ref="C159:C160"/>
    <mergeCell ref="E159:H159"/>
    <mergeCell ref="I159:I160"/>
    <mergeCell ref="M159:M160"/>
    <mergeCell ref="O159:R159"/>
    <mergeCell ref="S159:S160"/>
    <mergeCell ref="E160:H160"/>
    <mergeCell ref="O160:R160"/>
    <mergeCell ref="C157:C158"/>
    <mergeCell ref="E157:H157"/>
    <mergeCell ref="I157:I158"/>
    <mergeCell ref="M157:M158"/>
    <mergeCell ref="O157:R157"/>
    <mergeCell ref="S157:S158"/>
    <mergeCell ref="E158:H158"/>
    <mergeCell ref="O158:R158"/>
    <mergeCell ref="C155:C156"/>
    <mergeCell ref="E155:H155"/>
    <mergeCell ref="I155:I156"/>
    <mergeCell ref="M155:M156"/>
    <mergeCell ref="O155:R155"/>
    <mergeCell ref="S155:S156"/>
    <mergeCell ref="E156:H156"/>
    <mergeCell ref="O156:R156"/>
    <mergeCell ref="C153:C154"/>
    <mergeCell ref="E153:H153"/>
    <mergeCell ref="I153:I154"/>
    <mergeCell ref="M153:M154"/>
    <mergeCell ref="O153:R153"/>
    <mergeCell ref="S153:S154"/>
    <mergeCell ref="E154:H154"/>
    <mergeCell ref="O154:R154"/>
    <mergeCell ref="C151:C152"/>
    <mergeCell ref="E151:H151"/>
    <mergeCell ref="I151:I152"/>
    <mergeCell ref="M151:M152"/>
    <mergeCell ref="O151:R151"/>
    <mergeCell ref="S151:S152"/>
    <mergeCell ref="E152:H152"/>
    <mergeCell ref="O152:R152"/>
    <mergeCell ref="C149:C150"/>
    <mergeCell ref="E149:H149"/>
    <mergeCell ref="I149:I150"/>
    <mergeCell ref="M149:M150"/>
    <mergeCell ref="O149:R149"/>
    <mergeCell ref="S149:S150"/>
    <mergeCell ref="E150:H150"/>
    <mergeCell ref="O150:R150"/>
    <mergeCell ref="C147:C148"/>
    <mergeCell ref="E147:H147"/>
    <mergeCell ref="I147:I148"/>
    <mergeCell ref="M147:M148"/>
    <mergeCell ref="O147:R147"/>
    <mergeCell ref="S147:S148"/>
    <mergeCell ref="E148:H148"/>
    <mergeCell ref="O148:R148"/>
    <mergeCell ref="C145:C146"/>
    <mergeCell ref="E145:H145"/>
    <mergeCell ref="I145:I146"/>
    <mergeCell ref="M145:M146"/>
    <mergeCell ref="O145:R145"/>
    <mergeCell ref="S145:S146"/>
    <mergeCell ref="E146:H146"/>
    <mergeCell ref="O146:R146"/>
    <mergeCell ref="C143:C144"/>
    <mergeCell ref="E143:H143"/>
    <mergeCell ref="I143:I144"/>
    <mergeCell ref="M143:M144"/>
    <mergeCell ref="O143:R143"/>
    <mergeCell ref="S143:S144"/>
    <mergeCell ref="E144:H144"/>
    <mergeCell ref="O144:R144"/>
    <mergeCell ref="C141:C142"/>
    <mergeCell ref="E141:H141"/>
    <mergeCell ref="I141:I142"/>
    <mergeCell ref="M141:M142"/>
    <mergeCell ref="O141:R141"/>
    <mergeCell ref="S141:S142"/>
    <mergeCell ref="E142:H142"/>
    <mergeCell ref="O142:R142"/>
    <mergeCell ref="C139:C140"/>
    <mergeCell ref="E139:H139"/>
    <mergeCell ref="I139:I140"/>
    <mergeCell ref="M139:M140"/>
    <mergeCell ref="O139:R139"/>
    <mergeCell ref="S139:S140"/>
    <mergeCell ref="E140:H140"/>
    <mergeCell ref="O140:R140"/>
    <mergeCell ref="C137:C138"/>
    <mergeCell ref="E137:H137"/>
    <mergeCell ref="I137:I138"/>
    <mergeCell ref="M137:M138"/>
    <mergeCell ref="O137:R137"/>
    <mergeCell ref="S137:S138"/>
    <mergeCell ref="E138:H138"/>
    <mergeCell ref="O138:R138"/>
    <mergeCell ref="C135:C136"/>
    <mergeCell ref="E135:H135"/>
    <mergeCell ref="I135:I136"/>
    <mergeCell ref="M135:M136"/>
    <mergeCell ref="O135:R135"/>
    <mergeCell ref="S135:S136"/>
    <mergeCell ref="E136:H136"/>
    <mergeCell ref="O136:R136"/>
    <mergeCell ref="C133:C134"/>
    <mergeCell ref="E133:H133"/>
    <mergeCell ref="I133:I134"/>
    <mergeCell ref="M133:M134"/>
    <mergeCell ref="O133:R133"/>
    <mergeCell ref="S133:S134"/>
    <mergeCell ref="E134:H134"/>
    <mergeCell ref="O134:R134"/>
    <mergeCell ref="C131:C132"/>
    <mergeCell ref="E131:H131"/>
    <mergeCell ref="I131:I132"/>
    <mergeCell ref="M131:M132"/>
    <mergeCell ref="O131:R131"/>
    <mergeCell ref="S131:S132"/>
    <mergeCell ref="E132:H132"/>
    <mergeCell ref="O132:R132"/>
    <mergeCell ref="C129:C130"/>
    <mergeCell ref="E129:H129"/>
    <mergeCell ref="I129:I130"/>
    <mergeCell ref="M129:M130"/>
    <mergeCell ref="O129:R129"/>
    <mergeCell ref="S129:S130"/>
    <mergeCell ref="E130:H130"/>
    <mergeCell ref="O130:R130"/>
    <mergeCell ref="C127:C128"/>
    <mergeCell ref="E127:H127"/>
    <mergeCell ref="I127:I128"/>
    <mergeCell ref="M127:M128"/>
    <mergeCell ref="O127:R127"/>
    <mergeCell ref="S127:S128"/>
    <mergeCell ref="E128:H128"/>
    <mergeCell ref="O128:R128"/>
    <mergeCell ref="C125:C126"/>
    <mergeCell ref="E125:H125"/>
    <mergeCell ref="I125:I126"/>
    <mergeCell ref="M125:M126"/>
    <mergeCell ref="O125:R125"/>
    <mergeCell ref="S125:S126"/>
    <mergeCell ref="E126:H126"/>
    <mergeCell ref="O126:R126"/>
    <mergeCell ref="C123:C124"/>
    <mergeCell ref="E123:H123"/>
    <mergeCell ref="I123:I124"/>
    <mergeCell ref="M123:M124"/>
    <mergeCell ref="O123:R123"/>
    <mergeCell ref="S123:S124"/>
    <mergeCell ref="E124:H124"/>
    <mergeCell ref="O124:R124"/>
    <mergeCell ref="C121:C122"/>
    <mergeCell ref="E121:H121"/>
    <mergeCell ref="I121:I122"/>
    <mergeCell ref="M121:M122"/>
    <mergeCell ref="O121:R121"/>
    <mergeCell ref="S121:S122"/>
    <mergeCell ref="E122:H122"/>
    <mergeCell ref="O122:R122"/>
    <mergeCell ref="C119:C120"/>
    <mergeCell ref="E119:H119"/>
    <mergeCell ref="I119:I120"/>
    <mergeCell ref="M119:M120"/>
    <mergeCell ref="O119:R119"/>
    <mergeCell ref="S119:S120"/>
    <mergeCell ref="E120:H120"/>
    <mergeCell ref="O120:R120"/>
    <mergeCell ref="C117:C118"/>
    <mergeCell ref="E117:H117"/>
    <mergeCell ref="I117:I118"/>
    <mergeCell ref="M117:M118"/>
    <mergeCell ref="O117:R117"/>
    <mergeCell ref="S117:S118"/>
    <mergeCell ref="E118:H118"/>
    <mergeCell ref="O118:R118"/>
    <mergeCell ref="C115:C116"/>
    <mergeCell ref="E115:H115"/>
    <mergeCell ref="I115:I116"/>
    <mergeCell ref="M115:M116"/>
    <mergeCell ref="O115:R115"/>
    <mergeCell ref="S115:S116"/>
    <mergeCell ref="E116:H116"/>
    <mergeCell ref="O116:R116"/>
    <mergeCell ref="C113:C114"/>
    <mergeCell ref="E113:H113"/>
    <mergeCell ref="I113:I114"/>
    <mergeCell ref="M113:M114"/>
    <mergeCell ref="O113:R113"/>
    <mergeCell ref="S113:S114"/>
    <mergeCell ref="E114:H114"/>
    <mergeCell ref="O114:R114"/>
    <mergeCell ref="C111:C112"/>
    <mergeCell ref="E111:H111"/>
    <mergeCell ref="I111:I112"/>
    <mergeCell ref="M111:M112"/>
    <mergeCell ref="O111:R111"/>
    <mergeCell ref="S111:S112"/>
    <mergeCell ref="E112:H112"/>
    <mergeCell ref="O112:R112"/>
    <mergeCell ref="C109:C110"/>
    <mergeCell ref="E109:H109"/>
    <mergeCell ref="I109:I110"/>
    <mergeCell ref="M109:M110"/>
    <mergeCell ref="O109:R109"/>
    <mergeCell ref="S109:S110"/>
    <mergeCell ref="E110:H110"/>
    <mergeCell ref="O110:R110"/>
    <mergeCell ref="C107:C108"/>
    <mergeCell ref="E107:H107"/>
    <mergeCell ref="I107:I108"/>
    <mergeCell ref="M107:M108"/>
    <mergeCell ref="O107:R107"/>
    <mergeCell ref="S107:S108"/>
    <mergeCell ref="E108:H108"/>
    <mergeCell ref="O108:R108"/>
    <mergeCell ref="C105:C106"/>
    <mergeCell ref="E105:H105"/>
    <mergeCell ref="I105:I106"/>
    <mergeCell ref="M105:M106"/>
    <mergeCell ref="O105:R105"/>
    <mergeCell ref="S105:S106"/>
    <mergeCell ref="E106:H106"/>
    <mergeCell ref="O106:R106"/>
    <mergeCell ref="C103:C104"/>
    <mergeCell ref="E103:H103"/>
    <mergeCell ref="I103:I104"/>
    <mergeCell ref="M103:M104"/>
    <mergeCell ref="O103:R103"/>
    <mergeCell ref="S103:S104"/>
    <mergeCell ref="E104:H104"/>
    <mergeCell ref="O104:R104"/>
    <mergeCell ref="C101:C102"/>
    <mergeCell ref="E101:H101"/>
    <mergeCell ref="I101:I102"/>
    <mergeCell ref="M101:M102"/>
    <mergeCell ref="O101:R101"/>
    <mergeCell ref="S101:S102"/>
    <mergeCell ref="E102:H102"/>
    <mergeCell ref="O102:R102"/>
    <mergeCell ref="C99:C100"/>
    <mergeCell ref="E99:H99"/>
    <mergeCell ref="I99:I100"/>
    <mergeCell ref="M99:M100"/>
    <mergeCell ref="O99:R99"/>
    <mergeCell ref="S99:S100"/>
    <mergeCell ref="E100:H100"/>
    <mergeCell ref="O100:R100"/>
    <mergeCell ref="C97:C98"/>
    <mergeCell ref="E97:H97"/>
    <mergeCell ref="I97:I98"/>
    <mergeCell ref="M97:M98"/>
    <mergeCell ref="O97:R97"/>
    <mergeCell ref="S97:S98"/>
    <mergeCell ref="E98:H98"/>
    <mergeCell ref="O98:R98"/>
    <mergeCell ref="C95:C96"/>
    <mergeCell ref="E95:H95"/>
    <mergeCell ref="I95:I96"/>
    <mergeCell ref="M95:M96"/>
    <mergeCell ref="O95:R95"/>
    <mergeCell ref="S95:S96"/>
    <mergeCell ref="E96:H96"/>
    <mergeCell ref="O96:R96"/>
    <mergeCell ref="C93:C94"/>
    <mergeCell ref="E93:H93"/>
    <mergeCell ref="I93:I94"/>
    <mergeCell ref="M93:M94"/>
    <mergeCell ref="O93:R93"/>
    <mergeCell ref="S93:S94"/>
    <mergeCell ref="E94:H94"/>
    <mergeCell ref="O94:R94"/>
    <mergeCell ref="C91:C92"/>
    <mergeCell ref="E91:H91"/>
    <mergeCell ref="I91:I92"/>
    <mergeCell ref="M91:M92"/>
    <mergeCell ref="O91:R91"/>
    <mergeCell ref="S91:S92"/>
    <mergeCell ref="E92:H92"/>
    <mergeCell ref="O92:R92"/>
    <mergeCell ref="C89:C90"/>
    <mergeCell ref="E89:H89"/>
    <mergeCell ref="I89:I90"/>
    <mergeCell ref="M89:M90"/>
    <mergeCell ref="O89:R89"/>
    <mergeCell ref="S89:S90"/>
    <mergeCell ref="E90:H90"/>
    <mergeCell ref="O90:R90"/>
    <mergeCell ref="C87:C88"/>
    <mergeCell ref="E87:H87"/>
    <mergeCell ref="I87:I88"/>
    <mergeCell ref="M87:M88"/>
    <mergeCell ref="O87:R87"/>
    <mergeCell ref="S87:S88"/>
    <mergeCell ref="E88:H88"/>
    <mergeCell ref="O88:R88"/>
    <mergeCell ref="C85:C86"/>
    <mergeCell ref="E85:H85"/>
    <mergeCell ref="I85:I86"/>
    <mergeCell ref="M85:M86"/>
    <mergeCell ref="O85:R85"/>
    <mergeCell ref="S85:S86"/>
    <mergeCell ref="E86:H86"/>
    <mergeCell ref="O86:R86"/>
    <mergeCell ref="C83:C84"/>
    <mergeCell ref="E83:H83"/>
    <mergeCell ref="I83:I84"/>
    <mergeCell ref="M83:M84"/>
    <mergeCell ref="O83:R83"/>
    <mergeCell ref="S83:S84"/>
    <mergeCell ref="E84:H84"/>
    <mergeCell ref="O84:R84"/>
    <mergeCell ref="C81:C82"/>
    <mergeCell ref="E81:H81"/>
    <mergeCell ref="I81:I82"/>
    <mergeCell ref="M81:M82"/>
    <mergeCell ref="O81:R81"/>
    <mergeCell ref="S81:S82"/>
    <mergeCell ref="E82:H82"/>
    <mergeCell ref="O82:R82"/>
    <mergeCell ref="C79:C80"/>
    <mergeCell ref="E79:H79"/>
    <mergeCell ref="I79:I80"/>
    <mergeCell ref="M79:M80"/>
    <mergeCell ref="O79:R79"/>
    <mergeCell ref="S79:S80"/>
    <mergeCell ref="E80:H80"/>
    <mergeCell ref="O80:R80"/>
    <mergeCell ref="C77:C78"/>
    <mergeCell ref="E77:H77"/>
    <mergeCell ref="I77:I78"/>
    <mergeCell ref="M77:M78"/>
    <mergeCell ref="O77:R77"/>
    <mergeCell ref="S77:S78"/>
    <mergeCell ref="E78:H78"/>
    <mergeCell ref="O78:R78"/>
    <mergeCell ref="C75:C76"/>
    <mergeCell ref="E75:H75"/>
    <mergeCell ref="I75:I76"/>
    <mergeCell ref="M75:M76"/>
    <mergeCell ref="O75:R75"/>
    <mergeCell ref="S75:S76"/>
    <mergeCell ref="E76:H76"/>
    <mergeCell ref="O76:R76"/>
    <mergeCell ref="C73:C74"/>
    <mergeCell ref="E73:H73"/>
    <mergeCell ref="I73:I74"/>
    <mergeCell ref="M73:M74"/>
    <mergeCell ref="O73:R73"/>
    <mergeCell ref="S73:S74"/>
    <mergeCell ref="E74:H74"/>
    <mergeCell ref="O74:R74"/>
    <mergeCell ref="C71:C72"/>
    <mergeCell ref="E71:H71"/>
    <mergeCell ref="I71:I72"/>
    <mergeCell ref="M71:M72"/>
    <mergeCell ref="O71:R71"/>
    <mergeCell ref="S71:S72"/>
    <mergeCell ref="E72:H72"/>
    <mergeCell ref="O72:R72"/>
    <mergeCell ref="C69:C70"/>
    <mergeCell ref="E69:H69"/>
    <mergeCell ref="I69:I70"/>
    <mergeCell ref="M69:M70"/>
    <mergeCell ref="O69:R69"/>
    <mergeCell ref="S69:S70"/>
    <mergeCell ref="E70:H70"/>
    <mergeCell ref="O70:R70"/>
    <mergeCell ref="C67:C68"/>
    <mergeCell ref="E67:H67"/>
    <mergeCell ref="I67:I68"/>
    <mergeCell ref="M67:M68"/>
    <mergeCell ref="O67:R67"/>
    <mergeCell ref="S67:S68"/>
    <mergeCell ref="E68:H68"/>
    <mergeCell ref="O68:R68"/>
    <mergeCell ref="C65:C66"/>
    <mergeCell ref="E65:H65"/>
    <mergeCell ref="I65:I66"/>
    <mergeCell ref="M65:M66"/>
    <mergeCell ref="O65:R65"/>
    <mergeCell ref="S65:S66"/>
    <mergeCell ref="E66:H66"/>
    <mergeCell ref="O66:R66"/>
    <mergeCell ref="C63:C64"/>
    <mergeCell ref="E63:H63"/>
    <mergeCell ref="I63:I64"/>
    <mergeCell ref="M63:M64"/>
    <mergeCell ref="O63:R63"/>
    <mergeCell ref="S63:S64"/>
    <mergeCell ref="E64:H64"/>
    <mergeCell ref="O64:R64"/>
    <mergeCell ref="C61:C62"/>
    <mergeCell ref="E61:H61"/>
    <mergeCell ref="I61:I62"/>
    <mergeCell ref="M61:M62"/>
    <mergeCell ref="O61:R61"/>
    <mergeCell ref="S61:S62"/>
    <mergeCell ref="E62:H62"/>
    <mergeCell ref="O62:R62"/>
    <mergeCell ref="C59:C60"/>
    <mergeCell ref="E59:H59"/>
    <mergeCell ref="I59:I60"/>
    <mergeCell ref="M59:M60"/>
    <mergeCell ref="O59:R59"/>
    <mergeCell ref="S59:S60"/>
    <mergeCell ref="E60:H60"/>
    <mergeCell ref="O60:R60"/>
    <mergeCell ref="C57:C58"/>
    <mergeCell ref="E57:H57"/>
    <mergeCell ref="I57:I58"/>
    <mergeCell ref="M57:M58"/>
    <mergeCell ref="O57:R57"/>
    <mergeCell ref="S57:S58"/>
    <mergeCell ref="E58:H58"/>
    <mergeCell ref="O58:R58"/>
    <mergeCell ref="C55:C56"/>
    <mergeCell ref="E55:H55"/>
    <mergeCell ref="I55:I56"/>
    <mergeCell ref="M55:M56"/>
    <mergeCell ref="O55:R55"/>
    <mergeCell ref="S55:S56"/>
    <mergeCell ref="E56:H56"/>
    <mergeCell ref="O56:R56"/>
    <mergeCell ref="C53:C54"/>
    <mergeCell ref="E53:H53"/>
    <mergeCell ref="I53:I54"/>
    <mergeCell ref="M53:M54"/>
    <mergeCell ref="O53:R53"/>
    <mergeCell ref="S53:S54"/>
    <mergeCell ref="E54:H54"/>
    <mergeCell ref="O54:R54"/>
    <mergeCell ref="C51:C52"/>
    <mergeCell ref="E51:H51"/>
    <mergeCell ref="I51:I52"/>
    <mergeCell ref="M51:M52"/>
    <mergeCell ref="O51:R51"/>
    <mergeCell ref="S51:S52"/>
    <mergeCell ref="E52:H52"/>
    <mergeCell ref="O52:R52"/>
    <mergeCell ref="C49:C50"/>
    <mergeCell ref="E49:H49"/>
    <mergeCell ref="I49:I50"/>
    <mergeCell ref="M49:M50"/>
    <mergeCell ref="O49:R49"/>
    <mergeCell ref="S49:S50"/>
    <mergeCell ref="E50:H50"/>
    <mergeCell ref="O50:R50"/>
    <mergeCell ref="C47:C48"/>
    <mergeCell ref="E47:H47"/>
    <mergeCell ref="I47:I48"/>
    <mergeCell ref="M47:M48"/>
    <mergeCell ref="O47:R47"/>
    <mergeCell ref="S47:S48"/>
    <mergeCell ref="E48:H48"/>
    <mergeCell ref="O48:R48"/>
    <mergeCell ref="C45:C46"/>
    <mergeCell ref="E45:H45"/>
    <mergeCell ref="I45:I46"/>
    <mergeCell ref="M45:M46"/>
    <mergeCell ref="O45:R45"/>
    <mergeCell ref="S45:S46"/>
    <mergeCell ref="E46:H46"/>
    <mergeCell ref="O46:R46"/>
    <mergeCell ref="C43:C44"/>
    <mergeCell ref="E43:H43"/>
    <mergeCell ref="I43:I44"/>
    <mergeCell ref="M43:M44"/>
    <mergeCell ref="O43:R43"/>
    <mergeCell ref="S43:S44"/>
    <mergeCell ref="E44:H44"/>
    <mergeCell ref="O44:R44"/>
    <mergeCell ref="C41:C42"/>
    <mergeCell ref="E41:H41"/>
    <mergeCell ref="I41:I42"/>
    <mergeCell ref="M41:M42"/>
    <mergeCell ref="O41:R41"/>
    <mergeCell ref="S41:S42"/>
    <mergeCell ref="E42:H42"/>
    <mergeCell ref="O42:R42"/>
    <mergeCell ref="C39:C40"/>
    <mergeCell ref="E39:H39"/>
    <mergeCell ref="I39:I40"/>
    <mergeCell ref="M39:M40"/>
    <mergeCell ref="O39:R39"/>
    <mergeCell ref="S39:S40"/>
    <mergeCell ref="E40:H40"/>
    <mergeCell ref="O40:R40"/>
    <mergeCell ref="C37:C38"/>
    <mergeCell ref="E37:H37"/>
    <mergeCell ref="I37:I38"/>
    <mergeCell ref="M37:M38"/>
    <mergeCell ref="O37:R37"/>
    <mergeCell ref="S37:S38"/>
    <mergeCell ref="E38:H38"/>
    <mergeCell ref="O38:R38"/>
    <mergeCell ref="C35:C36"/>
    <mergeCell ref="E35:H35"/>
    <mergeCell ref="I35:I36"/>
    <mergeCell ref="M35:M36"/>
    <mergeCell ref="O35:R35"/>
    <mergeCell ref="S35:S36"/>
    <mergeCell ref="E36:H36"/>
    <mergeCell ref="O36:R36"/>
    <mergeCell ref="C33:C34"/>
    <mergeCell ref="E33:H33"/>
    <mergeCell ref="I33:I34"/>
    <mergeCell ref="M33:M34"/>
    <mergeCell ref="O33:R33"/>
    <mergeCell ref="S33:S34"/>
    <mergeCell ref="E34:H34"/>
    <mergeCell ref="O34:R34"/>
    <mergeCell ref="C31:C32"/>
    <mergeCell ref="E31:H31"/>
    <mergeCell ref="I31:I32"/>
    <mergeCell ref="M31:M32"/>
    <mergeCell ref="O31:R31"/>
    <mergeCell ref="S31:S32"/>
    <mergeCell ref="E32:H32"/>
    <mergeCell ref="O32:R32"/>
    <mergeCell ref="C29:C30"/>
    <mergeCell ref="E29:H29"/>
    <mergeCell ref="I29:I30"/>
    <mergeCell ref="M29:M30"/>
    <mergeCell ref="O29:R29"/>
    <mergeCell ref="S29:S30"/>
    <mergeCell ref="E30:H30"/>
    <mergeCell ref="O30:R30"/>
    <mergeCell ref="C27:C28"/>
    <mergeCell ref="E27:H27"/>
    <mergeCell ref="I27:I28"/>
    <mergeCell ref="M27:M28"/>
    <mergeCell ref="O27:R27"/>
    <mergeCell ref="S27:S28"/>
    <mergeCell ref="E28:H28"/>
    <mergeCell ref="O28:R28"/>
    <mergeCell ref="C25:C26"/>
    <mergeCell ref="E25:H25"/>
    <mergeCell ref="I25:I26"/>
    <mergeCell ref="M25:M26"/>
    <mergeCell ref="O25:R25"/>
    <mergeCell ref="S25:S26"/>
    <mergeCell ref="E26:H26"/>
    <mergeCell ref="O26:R26"/>
    <mergeCell ref="C23:C24"/>
    <mergeCell ref="E23:H23"/>
    <mergeCell ref="I23:I24"/>
    <mergeCell ref="M23:M24"/>
    <mergeCell ref="O23:R23"/>
    <mergeCell ref="S23:S24"/>
    <mergeCell ref="E24:H24"/>
    <mergeCell ref="O24:R24"/>
    <mergeCell ref="C21:C22"/>
    <mergeCell ref="E21:H21"/>
    <mergeCell ref="I21:I22"/>
    <mergeCell ref="M21:M22"/>
    <mergeCell ref="O21:R21"/>
    <mergeCell ref="S21:S22"/>
    <mergeCell ref="E22:H22"/>
    <mergeCell ref="O22:R22"/>
    <mergeCell ref="C19:C20"/>
    <mergeCell ref="E19:H19"/>
    <mergeCell ref="I19:I20"/>
    <mergeCell ref="M19:M20"/>
    <mergeCell ref="O19:R19"/>
    <mergeCell ref="S19:S20"/>
    <mergeCell ref="E20:H20"/>
    <mergeCell ref="O20:R20"/>
    <mergeCell ref="C17:C18"/>
    <mergeCell ref="E17:H17"/>
    <mergeCell ref="I17:I18"/>
    <mergeCell ref="M17:M18"/>
    <mergeCell ref="O17:R17"/>
    <mergeCell ref="S17:S18"/>
    <mergeCell ref="E18:H18"/>
    <mergeCell ref="O18:R18"/>
    <mergeCell ref="O10:R10"/>
    <mergeCell ref="C15:C16"/>
    <mergeCell ref="E15:H15"/>
    <mergeCell ref="I15:I16"/>
    <mergeCell ref="M15:M16"/>
    <mergeCell ref="O15:R15"/>
    <mergeCell ref="S15:S16"/>
    <mergeCell ref="E16:H16"/>
    <mergeCell ref="O16:R16"/>
    <mergeCell ref="E13:H13"/>
    <mergeCell ref="I13:I14"/>
    <mergeCell ref="M13:M14"/>
    <mergeCell ref="O13:R13"/>
    <mergeCell ref="S13:S14"/>
    <mergeCell ref="E14:H14"/>
    <mergeCell ref="O14:R14"/>
    <mergeCell ref="F6:G6"/>
    <mergeCell ref="U6:Z6"/>
    <mergeCell ref="C8:D8"/>
    <mergeCell ref="E8:H8"/>
    <mergeCell ref="M8:N8"/>
    <mergeCell ref="O8:R8"/>
    <mergeCell ref="U8:Z9"/>
    <mergeCell ref="C9:C10"/>
    <mergeCell ref="E9:H9"/>
    <mergeCell ref="U10:Z29"/>
    <mergeCell ref="C11:C12"/>
    <mergeCell ref="E11:H11"/>
    <mergeCell ref="I11:I12"/>
    <mergeCell ref="M11:M12"/>
    <mergeCell ref="O11:R11"/>
    <mergeCell ref="S11:S12"/>
    <mergeCell ref="E12:H12"/>
    <mergeCell ref="O12:R12"/>
    <mergeCell ref="C13:C14"/>
    <mergeCell ref="I9:I10"/>
    <mergeCell ref="M9:M10"/>
    <mergeCell ref="O9:R9"/>
    <mergeCell ref="S9:S10"/>
    <mergeCell ref="E10:H10"/>
    <mergeCell ref="D1:S1"/>
    <mergeCell ref="D2:E2"/>
    <mergeCell ref="F2:I2"/>
    <mergeCell ref="N2:O2"/>
    <mergeCell ref="P2:R2"/>
    <mergeCell ref="D4:E4"/>
    <mergeCell ref="F4:H4"/>
    <mergeCell ref="R4:S4"/>
    <mergeCell ref="U2:Y2"/>
    <mergeCell ref="U4:Z5"/>
  </mergeCells>
  <phoneticPr fontId="1"/>
  <dataValidations count="1">
    <dataValidation type="list" allowBlank="1" showInputMessage="1" showErrorMessage="1" sqref="T9:T28" xr:uid="{6733460B-908B-47BF-825E-E27DC7BA1DD6}">
      <formula1>#REF!</formula1>
    </dataValidation>
  </dataValidations>
  <pageMargins left="0.39370078740157483" right="0.39370078740157483" top="0.39370078740157483" bottom="0.19685039370078741" header="0.39370078740157483" footer="0.27559055118110237"/>
  <pageSetup paperSize="13" scale="54" orientation="portrait" r:id="rId1"/>
  <headerFooter alignWithMargins="0"/>
  <rowBreaks count="2" manualBreakCount="2">
    <brk id="150" max="32" man="1"/>
    <brk id="226" max="3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F520-0906-45BD-B5AD-F562E9D791EB}">
  <dimension ref="A1:Z295"/>
  <sheetViews>
    <sheetView view="pageBreakPreview" topLeftCell="C1" zoomScale="75" zoomScaleNormal="100" zoomScaleSheetLayoutView="75" workbookViewId="0">
      <selection activeCell="AB13" sqref="AB13"/>
    </sheetView>
  </sheetViews>
  <sheetFormatPr defaultRowHeight="16.5" x14ac:dyDescent="0.25"/>
  <cols>
    <col min="1" max="2" width="11.1796875" style="83" hidden="1" customWidth="1"/>
    <col min="3" max="3" width="7.6328125" style="115" customWidth="1"/>
    <col min="4" max="4" width="7.36328125" style="116" customWidth="1"/>
    <col min="5" max="8" width="6.26953125" style="88" customWidth="1"/>
    <col min="9" max="9" width="7.6328125" style="83" customWidth="1"/>
    <col min="10" max="10" width="7.453125" style="83" customWidth="1"/>
    <col min="11" max="12" width="1.54296875" style="115" hidden="1" customWidth="1"/>
    <col min="13" max="13" width="7.6328125" style="115" customWidth="1"/>
    <col min="14" max="14" width="7.36328125" style="116" customWidth="1"/>
    <col min="15" max="18" width="6.7265625" style="88" customWidth="1"/>
    <col min="19" max="19" width="7.6328125" style="83" customWidth="1"/>
    <col min="20" max="20" width="3.6328125" style="88" customWidth="1"/>
    <col min="21" max="26" width="7.26953125" style="117" customWidth="1"/>
    <col min="27" max="16384" width="8.7265625" style="88"/>
  </cols>
  <sheetData>
    <row r="1" spans="1:26" s="82" customFormat="1" ht="54" customHeight="1" thickBot="1" x14ac:dyDescent="0.35">
      <c r="A1" s="79"/>
      <c r="B1" s="79"/>
      <c r="C1" s="80"/>
      <c r="D1" s="169" t="s">
        <v>308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0"/>
      <c r="T1" s="79"/>
      <c r="U1" s="81"/>
      <c r="V1" s="81"/>
      <c r="W1" s="81"/>
      <c r="X1" s="81"/>
      <c r="Y1" s="81"/>
      <c r="Z1" s="81"/>
    </row>
    <row r="2" spans="1:26" ht="23.25" customHeight="1" thickBot="1" x14ac:dyDescent="0.4">
      <c r="C2" s="84"/>
      <c r="D2" s="171" t="s">
        <v>19</v>
      </c>
      <c r="E2" s="171"/>
      <c r="F2" s="172" t="e">
        <f>データ!B4</f>
        <v>#N/A</v>
      </c>
      <c r="G2" s="173"/>
      <c r="H2" s="173"/>
      <c r="I2" s="174"/>
      <c r="K2" s="84"/>
      <c r="L2" s="84"/>
      <c r="M2" s="84"/>
      <c r="N2" s="163" t="s">
        <v>1</v>
      </c>
      <c r="O2" s="164"/>
      <c r="P2" s="172">
        <f>データ!B6</f>
        <v>0</v>
      </c>
      <c r="Q2" s="173"/>
      <c r="R2" s="173"/>
      <c r="S2" s="118"/>
      <c r="T2" s="84"/>
      <c r="U2" s="150" t="s">
        <v>298</v>
      </c>
      <c r="V2" s="150"/>
      <c r="W2" s="150"/>
      <c r="X2" s="150"/>
      <c r="Y2" s="150"/>
      <c r="Z2" s="87"/>
    </row>
    <row r="3" spans="1:26" ht="15" customHeight="1" thickBot="1" x14ac:dyDescent="0.3">
      <c r="C3" s="84"/>
      <c r="D3" s="89"/>
      <c r="E3" s="90"/>
      <c r="F3" s="90"/>
      <c r="G3" s="90"/>
      <c r="H3" s="90"/>
      <c r="I3" s="119"/>
      <c r="K3" s="84"/>
      <c r="L3" s="84"/>
      <c r="M3" s="84"/>
      <c r="N3" s="91"/>
      <c r="O3" s="84"/>
      <c r="P3" s="84"/>
      <c r="Q3" s="84"/>
      <c r="R3" s="92"/>
      <c r="T3" s="84"/>
      <c r="U3" s="93"/>
      <c r="V3" s="93"/>
      <c r="W3" s="93"/>
      <c r="X3" s="93"/>
      <c r="Y3" s="93"/>
      <c r="Z3" s="93"/>
    </row>
    <row r="4" spans="1:26" ht="23.25" customHeight="1" thickTop="1" thickBot="1" x14ac:dyDescent="0.25">
      <c r="C4" s="84"/>
      <c r="D4" s="163" t="s">
        <v>6</v>
      </c>
      <c r="E4" s="164"/>
      <c r="F4" s="180">
        <f>データ!B7</f>
        <v>0</v>
      </c>
      <c r="G4" s="181"/>
      <c r="H4" s="164"/>
      <c r="I4" s="119"/>
      <c r="K4" s="84"/>
      <c r="L4" s="84"/>
      <c r="M4" s="84"/>
      <c r="N4" s="94" t="s">
        <v>7</v>
      </c>
      <c r="O4" s="95">
        <v>400</v>
      </c>
      <c r="P4" s="96" t="s">
        <v>8</v>
      </c>
      <c r="Q4" s="97">
        <f>SUM(O6,R6)</f>
        <v>0</v>
      </c>
      <c r="R4" s="175">
        <f>O4*Q4</f>
        <v>0</v>
      </c>
      <c r="S4" s="176"/>
      <c r="T4" s="84"/>
      <c r="U4" s="150" t="s">
        <v>299</v>
      </c>
      <c r="V4" s="150"/>
      <c r="W4" s="150"/>
      <c r="X4" s="150"/>
      <c r="Y4" s="150"/>
      <c r="Z4" s="150"/>
    </row>
    <row r="5" spans="1:26" ht="15.75" customHeight="1" thickBot="1" x14ac:dyDescent="0.25">
      <c r="C5" s="84"/>
      <c r="D5" s="89"/>
      <c r="E5" s="90"/>
      <c r="F5" s="90"/>
      <c r="G5" s="90"/>
      <c r="H5" s="90"/>
      <c r="I5" s="119"/>
      <c r="K5" s="84"/>
      <c r="L5" s="84"/>
      <c r="M5" s="84"/>
      <c r="N5" s="98"/>
      <c r="O5" s="99"/>
      <c r="P5" s="90"/>
      <c r="Q5" s="100"/>
      <c r="R5" s="101"/>
      <c r="T5" s="84"/>
      <c r="U5" s="150"/>
      <c r="V5" s="150"/>
      <c r="W5" s="150"/>
      <c r="X5" s="150"/>
      <c r="Y5" s="150"/>
      <c r="Z5" s="150"/>
    </row>
    <row r="6" spans="1:26" ht="21" customHeight="1" thickBot="1" x14ac:dyDescent="0.25">
      <c r="C6" s="84"/>
      <c r="D6" s="102"/>
      <c r="E6" s="103" t="s">
        <v>4</v>
      </c>
      <c r="F6" s="159" t="s">
        <v>289</v>
      </c>
      <c r="G6" s="159"/>
      <c r="H6" s="104" t="s">
        <v>5</v>
      </c>
      <c r="I6" s="120" t="s">
        <v>9</v>
      </c>
      <c r="K6" s="90"/>
      <c r="L6" s="90"/>
      <c r="M6" s="90"/>
      <c r="N6" s="106" t="s">
        <v>13</v>
      </c>
      <c r="O6" s="107">
        <f>COUNTA(E9:H228)/2</f>
        <v>0</v>
      </c>
      <c r="P6" s="108"/>
      <c r="Q6" s="106" t="s">
        <v>14</v>
      </c>
      <c r="R6" s="107">
        <f>COUNTA(O9:R228)/2</f>
        <v>0</v>
      </c>
      <c r="S6" s="121"/>
      <c r="T6" s="109"/>
      <c r="U6" s="150" t="s">
        <v>288</v>
      </c>
      <c r="V6" s="150"/>
      <c r="W6" s="150"/>
      <c r="X6" s="150"/>
      <c r="Y6" s="150"/>
      <c r="Z6" s="150"/>
    </row>
    <row r="7" spans="1:26" ht="11.25" customHeight="1" thickBot="1" x14ac:dyDescent="0.25">
      <c r="C7" s="84"/>
      <c r="D7" s="102"/>
      <c r="E7" s="92"/>
      <c r="F7" s="92"/>
      <c r="G7" s="92"/>
      <c r="H7" s="92"/>
      <c r="K7" s="84"/>
      <c r="L7" s="84"/>
      <c r="M7" s="84"/>
      <c r="N7" s="102"/>
      <c r="O7" s="92"/>
      <c r="P7" s="92"/>
      <c r="Q7" s="92"/>
      <c r="R7" s="92"/>
      <c r="T7" s="92"/>
      <c r="U7" s="110"/>
      <c r="V7" s="110"/>
      <c r="W7" s="110"/>
      <c r="X7" s="110"/>
      <c r="Y7" s="110"/>
      <c r="Z7" s="110"/>
    </row>
    <row r="8" spans="1:26" ht="21.75" customHeight="1" thickBot="1" x14ac:dyDescent="0.25">
      <c r="C8" s="163" t="s">
        <v>33</v>
      </c>
      <c r="D8" s="164"/>
      <c r="E8" s="160" t="s">
        <v>2</v>
      </c>
      <c r="F8" s="161"/>
      <c r="G8" s="161"/>
      <c r="H8" s="162"/>
      <c r="I8" s="122" t="s">
        <v>0</v>
      </c>
      <c r="K8" s="112"/>
      <c r="L8" s="112"/>
      <c r="M8" s="163" t="s">
        <v>33</v>
      </c>
      <c r="N8" s="164"/>
      <c r="O8" s="177" t="s">
        <v>3</v>
      </c>
      <c r="P8" s="178"/>
      <c r="Q8" s="178"/>
      <c r="R8" s="179"/>
      <c r="S8" s="123" t="s">
        <v>0</v>
      </c>
      <c r="T8" s="112"/>
      <c r="U8" s="168" t="s">
        <v>257</v>
      </c>
      <c r="V8" s="168"/>
      <c r="W8" s="168"/>
      <c r="X8" s="168"/>
      <c r="Y8" s="168"/>
      <c r="Z8" s="168"/>
    </row>
    <row r="9" spans="1:26" ht="17" customHeight="1" x14ac:dyDescent="0.2">
      <c r="A9" s="83">
        <v>1</v>
      </c>
      <c r="B9" s="83" t="s">
        <v>293</v>
      </c>
      <c r="C9" s="152">
        <v>1</v>
      </c>
      <c r="D9" s="113" t="s">
        <v>10</v>
      </c>
      <c r="E9" s="154"/>
      <c r="F9" s="155"/>
      <c r="G9" s="155"/>
      <c r="H9" s="156"/>
      <c r="I9" s="182">
        <v>1</v>
      </c>
      <c r="K9" s="83">
        <v>1</v>
      </c>
      <c r="L9" s="84" t="s">
        <v>294</v>
      </c>
      <c r="M9" s="152">
        <v>1</v>
      </c>
      <c r="N9" s="113" t="s">
        <v>10</v>
      </c>
      <c r="O9" s="154"/>
      <c r="P9" s="155"/>
      <c r="Q9" s="155"/>
      <c r="R9" s="156"/>
      <c r="S9" s="182">
        <v>1</v>
      </c>
      <c r="T9" s="90"/>
      <c r="U9" s="168"/>
      <c r="V9" s="168"/>
      <c r="W9" s="168"/>
      <c r="X9" s="168"/>
      <c r="Y9" s="168"/>
      <c r="Z9" s="168"/>
    </row>
    <row r="10" spans="1:26" ht="17" customHeight="1" thickBot="1" x14ac:dyDescent="0.25">
      <c r="A10" s="83">
        <v>1.5</v>
      </c>
      <c r="B10" s="83" t="s">
        <v>293</v>
      </c>
      <c r="C10" s="153"/>
      <c r="D10" s="114" t="s">
        <v>11</v>
      </c>
      <c r="E10" s="165"/>
      <c r="F10" s="166"/>
      <c r="G10" s="166"/>
      <c r="H10" s="167"/>
      <c r="I10" s="183"/>
      <c r="K10" s="83">
        <v>1.5</v>
      </c>
      <c r="L10" s="84" t="s">
        <v>294</v>
      </c>
      <c r="M10" s="153"/>
      <c r="N10" s="114" t="s">
        <v>11</v>
      </c>
      <c r="O10" s="165"/>
      <c r="P10" s="166"/>
      <c r="Q10" s="166"/>
      <c r="R10" s="167"/>
      <c r="S10" s="183"/>
      <c r="T10" s="90"/>
      <c r="U10" s="151" t="s">
        <v>300</v>
      </c>
      <c r="V10" s="151"/>
      <c r="W10" s="151"/>
      <c r="X10" s="151"/>
      <c r="Y10" s="151"/>
      <c r="Z10" s="151"/>
    </row>
    <row r="11" spans="1:26" ht="17" customHeight="1" x14ac:dyDescent="0.2">
      <c r="A11" s="83">
        <v>2</v>
      </c>
      <c r="B11" s="83" t="s">
        <v>293</v>
      </c>
      <c r="C11" s="152">
        <v>2</v>
      </c>
      <c r="D11" s="113" t="s">
        <v>10</v>
      </c>
      <c r="E11" s="154"/>
      <c r="F11" s="155"/>
      <c r="G11" s="155"/>
      <c r="H11" s="156"/>
      <c r="I11" s="182">
        <v>1</v>
      </c>
      <c r="K11" s="83">
        <v>2</v>
      </c>
      <c r="L11" s="84" t="s">
        <v>294</v>
      </c>
      <c r="M11" s="152">
        <v>2</v>
      </c>
      <c r="N11" s="113" t="s">
        <v>10</v>
      </c>
      <c r="O11" s="154"/>
      <c r="P11" s="155"/>
      <c r="Q11" s="155"/>
      <c r="R11" s="156"/>
      <c r="S11" s="182">
        <v>1</v>
      </c>
      <c r="T11" s="90"/>
      <c r="U11" s="151"/>
      <c r="V11" s="151"/>
      <c r="W11" s="151"/>
      <c r="X11" s="151"/>
      <c r="Y11" s="151"/>
      <c r="Z11" s="151"/>
    </row>
    <row r="12" spans="1:26" ht="17" customHeight="1" thickBot="1" x14ac:dyDescent="0.25">
      <c r="A12" s="83">
        <v>2.5</v>
      </c>
      <c r="B12" s="83" t="s">
        <v>293</v>
      </c>
      <c r="C12" s="153"/>
      <c r="D12" s="114" t="s">
        <v>11</v>
      </c>
      <c r="E12" s="165"/>
      <c r="F12" s="166"/>
      <c r="G12" s="166"/>
      <c r="H12" s="167"/>
      <c r="I12" s="183"/>
      <c r="K12" s="83">
        <v>2.5</v>
      </c>
      <c r="L12" s="84" t="s">
        <v>294</v>
      </c>
      <c r="M12" s="153"/>
      <c r="N12" s="114" t="s">
        <v>11</v>
      </c>
      <c r="O12" s="165"/>
      <c r="P12" s="166"/>
      <c r="Q12" s="166"/>
      <c r="R12" s="167"/>
      <c r="S12" s="183"/>
      <c r="T12" s="90"/>
      <c r="U12" s="151"/>
      <c r="V12" s="151"/>
      <c r="W12" s="151"/>
      <c r="X12" s="151"/>
      <c r="Y12" s="151"/>
      <c r="Z12" s="151"/>
    </row>
    <row r="13" spans="1:26" ht="17" customHeight="1" x14ac:dyDescent="0.2">
      <c r="A13" s="83">
        <v>3</v>
      </c>
      <c r="B13" s="83" t="s">
        <v>293</v>
      </c>
      <c r="C13" s="152">
        <v>3</v>
      </c>
      <c r="D13" s="113" t="s">
        <v>10</v>
      </c>
      <c r="E13" s="154"/>
      <c r="F13" s="155"/>
      <c r="G13" s="155"/>
      <c r="H13" s="156"/>
      <c r="I13" s="182">
        <v>1</v>
      </c>
      <c r="K13" s="83">
        <v>3</v>
      </c>
      <c r="L13" s="84" t="s">
        <v>294</v>
      </c>
      <c r="M13" s="152">
        <v>3</v>
      </c>
      <c r="N13" s="113" t="s">
        <v>10</v>
      </c>
      <c r="O13" s="154"/>
      <c r="P13" s="155"/>
      <c r="Q13" s="155"/>
      <c r="R13" s="156"/>
      <c r="S13" s="182">
        <v>1</v>
      </c>
      <c r="T13" s="90"/>
      <c r="U13" s="151"/>
      <c r="V13" s="151"/>
      <c r="W13" s="151"/>
      <c r="X13" s="151"/>
      <c r="Y13" s="151"/>
      <c r="Z13" s="151"/>
    </row>
    <row r="14" spans="1:26" ht="17" customHeight="1" thickBot="1" x14ac:dyDescent="0.25">
      <c r="A14" s="83">
        <v>3.5</v>
      </c>
      <c r="B14" s="83" t="s">
        <v>293</v>
      </c>
      <c r="C14" s="153"/>
      <c r="D14" s="114" t="s">
        <v>11</v>
      </c>
      <c r="E14" s="165"/>
      <c r="F14" s="166"/>
      <c r="G14" s="166"/>
      <c r="H14" s="167"/>
      <c r="I14" s="183"/>
      <c r="K14" s="83">
        <v>3.5</v>
      </c>
      <c r="L14" s="84" t="s">
        <v>294</v>
      </c>
      <c r="M14" s="153"/>
      <c r="N14" s="114" t="s">
        <v>11</v>
      </c>
      <c r="O14" s="165"/>
      <c r="P14" s="166"/>
      <c r="Q14" s="166"/>
      <c r="R14" s="167"/>
      <c r="S14" s="183"/>
      <c r="T14" s="90"/>
      <c r="U14" s="151"/>
      <c r="V14" s="151"/>
      <c r="W14" s="151"/>
      <c r="X14" s="151"/>
      <c r="Y14" s="151"/>
      <c r="Z14" s="151"/>
    </row>
    <row r="15" spans="1:26" ht="17" customHeight="1" x14ac:dyDescent="0.2">
      <c r="A15" s="83">
        <v>4</v>
      </c>
      <c r="B15" s="83" t="s">
        <v>293</v>
      </c>
      <c r="C15" s="152">
        <v>4</v>
      </c>
      <c r="D15" s="113" t="s">
        <v>10</v>
      </c>
      <c r="E15" s="154"/>
      <c r="F15" s="155"/>
      <c r="G15" s="155"/>
      <c r="H15" s="156"/>
      <c r="I15" s="182">
        <v>1</v>
      </c>
      <c r="K15" s="83">
        <v>4</v>
      </c>
      <c r="L15" s="84" t="s">
        <v>294</v>
      </c>
      <c r="M15" s="152">
        <v>4</v>
      </c>
      <c r="N15" s="113" t="s">
        <v>10</v>
      </c>
      <c r="O15" s="154"/>
      <c r="P15" s="155"/>
      <c r="Q15" s="155"/>
      <c r="R15" s="156"/>
      <c r="S15" s="182">
        <v>1</v>
      </c>
      <c r="T15" s="90"/>
      <c r="U15" s="151"/>
      <c r="V15" s="151"/>
      <c r="W15" s="151"/>
      <c r="X15" s="151"/>
      <c r="Y15" s="151"/>
      <c r="Z15" s="151"/>
    </row>
    <row r="16" spans="1:26" ht="17" customHeight="1" thickBot="1" x14ac:dyDescent="0.25">
      <c r="A16" s="83">
        <v>4.5</v>
      </c>
      <c r="B16" s="83" t="s">
        <v>293</v>
      </c>
      <c r="C16" s="153"/>
      <c r="D16" s="114" t="s">
        <v>11</v>
      </c>
      <c r="E16" s="165"/>
      <c r="F16" s="166"/>
      <c r="G16" s="166"/>
      <c r="H16" s="167"/>
      <c r="I16" s="183"/>
      <c r="K16" s="83">
        <v>4.5</v>
      </c>
      <c r="L16" s="84" t="s">
        <v>294</v>
      </c>
      <c r="M16" s="153"/>
      <c r="N16" s="114" t="s">
        <v>11</v>
      </c>
      <c r="O16" s="165"/>
      <c r="P16" s="166"/>
      <c r="Q16" s="166"/>
      <c r="R16" s="167"/>
      <c r="S16" s="183"/>
      <c r="T16" s="90"/>
      <c r="U16" s="151"/>
      <c r="V16" s="151"/>
      <c r="W16" s="151"/>
      <c r="X16" s="151"/>
      <c r="Y16" s="151"/>
      <c r="Z16" s="151"/>
    </row>
    <row r="17" spans="1:26" ht="17" customHeight="1" x14ac:dyDescent="0.2">
      <c r="A17" s="83">
        <v>5</v>
      </c>
      <c r="B17" s="83" t="s">
        <v>293</v>
      </c>
      <c r="C17" s="152">
        <v>5</v>
      </c>
      <c r="D17" s="113" t="s">
        <v>10</v>
      </c>
      <c r="E17" s="154"/>
      <c r="F17" s="155"/>
      <c r="G17" s="155"/>
      <c r="H17" s="156"/>
      <c r="I17" s="182">
        <v>1</v>
      </c>
      <c r="K17" s="83">
        <v>5</v>
      </c>
      <c r="L17" s="84" t="s">
        <v>294</v>
      </c>
      <c r="M17" s="152">
        <v>5</v>
      </c>
      <c r="N17" s="113" t="s">
        <v>10</v>
      </c>
      <c r="O17" s="154"/>
      <c r="P17" s="155"/>
      <c r="Q17" s="155"/>
      <c r="R17" s="156"/>
      <c r="S17" s="182">
        <v>1</v>
      </c>
      <c r="T17" s="90"/>
      <c r="U17" s="151"/>
      <c r="V17" s="151"/>
      <c r="W17" s="151"/>
      <c r="X17" s="151"/>
      <c r="Y17" s="151"/>
      <c r="Z17" s="151"/>
    </row>
    <row r="18" spans="1:26" ht="17" customHeight="1" thickBot="1" x14ac:dyDescent="0.25">
      <c r="A18" s="83">
        <v>5.5</v>
      </c>
      <c r="B18" s="83" t="s">
        <v>293</v>
      </c>
      <c r="C18" s="153"/>
      <c r="D18" s="114" t="s">
        <v>11</v>
      </c>
      <c r="E18" s="165"/>
      <c r="F18" s="166"/>
      <c r="G18" s="166"/>
      <c r="H18" s="167"/>
      <c r="I18" s="183"/>
      <c r="K18" s="83">
        <v>5.5</v>
      </c>
      <c r="L18" s="84" t="s">
        <v>294</v>
      </c>
      <c r="M18" s="153"/>
      <c r="N18" s="114" t="s">
        <v>11</v>
      </c>
      <c r="O18" s="165"/>
      <c r="P18" s="166"/>
      <c r="Q18" s="166"/>
      <c r="R18" s="167"/>
      <c r="S18" s="183"/>
      <c r="T18" s="90"/>
      <c r="U18" s="151"/>
      <c r="V18" s="151"/>
      <c r="W18" s="151"/>
      <c r="X18" s="151"/>
      <c r="Y18" s="151"/>
      <c r="Z18" s="151"/>
    </row>
    <row r="19" spans="1:26" ht="17" customHeight="1" x14ac:dyDescent="0.2">
      <c r="A19" s="83">
        <v>6</v>
      </c>
      <c r="B19" s="83" t="s">
        <v>293</v>
      </c>
      <c r="C19" s="152">
        <v>6</v>
      </c>
      <c r="D19" s="113" t="s">
        <v>10</v>
      </c>
      <c r="E19" s="154"/>
      <c r="F19" s="155"/>
      <c r="G19" s="155"/>
      <c r="H19" s="156"/>
      <c r="I19" s="182">
        <v>1</v>
      </c>
      <c r="K19" s="83">
        <v>6</v>
      </c>
      <c r="L19" s="84" t="s">
        <v>294</v>
      </c>
      <c r="M19" s="152">
        <v>6</v>
      </c>
      <c r="N19" s="113" t="s">
        <v>10</v>
      </c>
      <c r="O19" s="154"/>
      <c r="P19" s="155"/>
      <c r="Q19" s="155"/>
      <c r="R19" s="156"/>
      <c r="S19" s="182">
        <v>1</v>
      </c>
      <c r="T19" s="90"/>
      <c r="U19" s="151"/>
      <c r="V19" s="151"/>
      <c r="W19" s="151"/>
      <c r="X19" s="151"/>
      <c r="Y19" s="151"/>
      <c r="Z19" s="151"/>
    </row>
    <row r="20" spans="1:26" ht="17" customHeight="1" thickBot="1" x14ac:dyDescent="0.25">
      <c r="A20" s="83">
        <v>6.5</v>
      </c>
      <c r="B20" s="83" t="s">
        <v>293</v>
      </c>
      <c r="C20" s="153"/>
      <c r="D20" s="114" t="s">
        <v>11</v>
      </c>
      <c r="E20" s="165"/>
      <c r="F20" s="166"/>
      <c r="G20" s="166"/>
      <c r="H20" s="167"/>
      <c r="I20" s="183"/>
      <c r="K20" s="83">
        <v>6.5</v>
      </c>
      <c r="L20" s="84" t="s">
        <v>294</v>
      </c>
      <c r="M20" s="153"/>
      <c r="N20" s="114" t="s">
        <v>11</v>
      </c>
      <c r="O20" s="165"/>
      <c r="P20" s="166"/>
      <c r="Q20" s="166"/>
      <c r="R20" s="167"/>
      <c r="S20" s="183"/>
      <c r="T20" s="90"/>
      <c r="U20" s="151"/>
      <c r="V20" s="151"/>
      <c r="W20" s="151"/>
      <c r="X20" s="151"/>
      <c r="Y20" s="151"/>
      <c r="Z20" s="151"/>
    </row>
    <row r="21" spans="1:26" ht="17" customHeight="1" x14ac:dyDescent="0.2">
      <c r="A21" s="83">
        <v>7</v>
      </c>
      <c r="B21" s="83" t="s">
        <v>293</v>
      </c>
      <c r="C21" s="152">
        <v>7</v>
      </c>
      <c r="D21" s="113" t="s">
        <v>10</v>
      </c>
      <c r="E21" s="154"/>
      <c r="F21" s="155"/>
      <c r="G21" s="155"/>
      <c r="H21" s="156"/>
      <c r="I21" s="182">
        <v>1</v>
      </c>
      <c r="K21" s="83">
        <v>7</v>
      </c>
      <c r="L21" s="84" t="s">
        <v>294</v>
      </c>
      <c r="M21" s="152">
        <v>7</v>
      </c>
      <c r="N21" s="113" t="s">
        <v>10</v>
      </c>
      <c r="O21" s="154"/>
      <c r="P21" s="155"/>
      <c r="Q21" s="155"/>
      <c r="R21" s="156"/>
      <c r="S21" s="182">
        <v>1</v>
      </c>
      <c r="T21" s="90"/>
      <c r="U21" s="151"/>
      <c r="V21" s="151"/>
      <c r="W21" s="151"/>
      <c r="X21" s="151"/>
      <c r="Y21" s="151"/>
      <c r="Z21" s="151"/>
    </row>
    <row r="22" spans="1:26" ht="17" customHeight="1" thickBot="1" x14ac:dyDescent="0.25">
      <c r="A22" s="83">
        <v>7.5</v>
      </c>
      <c r="B22" s="83" t="s">
        <v>293</v>
      </c>
      <c r="C22" s="153"/>
      <c r="D22" s="114" t="s">
        <v>11</v>
      </c>
      <c r="E22" s="165"/>
      <c r="F22" s="166"/>
      <c r="G22" s="166"/>
      <c r="H22" s="167"/>
      <c r="I22" s="183"/>
      <c r="K22" s="83">
        <v>7.5</v>
      </c>
      <c r="L22" s="84" t="s">
        <v>294</v>
      </c>
      <c r="M22" s="153"/>
      <c r="N22" s="114" t="s">
        <v>11</v>
      </c>
      <c r="O22" s="165"/>
      <c r="P22" s="166"/>
      <c r="Q22" s="166"/>
      <c r="R22" s="167"/>
      <c r="S22" s="183"/>
      <c r="T22" s="90"/>
      <c r="U22" s="151"/>
      <c r="V22" s="151"/>
      <c r="W22" s="151"/>
      <c r="X22" s="151"/>
      <c r="Y22" s="151"/>
      <c r="Z22" s="151"/>
    </row>
    <row r="23" spans="1:26" ht="17" customHeight="1" x14ac:dyDescent="0.2">
      <c r="A23" s="83">
        <v>8</v>
      </c>
      <c r="B23" s="83" t="s">
        <v>293</v>
      </c>
      <c r="C23" s="152">
        <v>8</v>
      </c>
      <c r="D23" s="113" t="s">
        <v>10</v>
      </c>
      <c r="E23" s="154"/>
      <c r="F23" s="155"/>
      <c r="G23" s="155"/>
      <c r="H23" s="156"/>
      <c r="I23" s="182">
        <v>1</v>
      </c>
      <c r="K23" s="83">
        <v>8</v>
      </c>
      <c r="L23" s="84" t="s">
        <v>294</v>
      </c>
      <c r="M23" s="152">
        <v>8</v>
      </c>
      <c r="N23" s="113" t="s">
        <v>10</v>
      </c>
      <c r="O23" s="154"/>
      <c r="P23" s="155"/>
      <c r="Q23" s="155"/>
      <c r="R23" s="156"/>
      <c r="S23" s="182">
        <v>1</v>
      </c>
      <c r="T23" s="90"/>
      <c r="U23" s="151"/>
      <c r="V23" s="151"/>
      <c r="W23" s="151"/>
      <c r="X23" s="151"/>
      <c r="Y23" s="151"/>
      <c r="Z23" s="151"/>
    </row>
    <row r="24" spans="1:26" ht="17" customHeight="1" thickBot="1" x14ac:dyDescent="0.25">
      <c r="A24" s="83">
        <v>8.5</v>
      </c>
      <c r="B24" s="83" t="s">
        <v>293</v>
      </c>
      <c r="C24" s="153"/>
      <c r="D24" s="114" t="s">
        <v>11</v>
      </c>
      <c r="E24" s="165"/>
      <c r="F24" s="166"/>
      <c r="G24" s="166"/>
      <c r="H24" s="167"/>
      <c r="I24" s="183"/>
      <c r="K24" s="83">
        <v>8.5</v>
      </c>
      <c r="L24" s="84" t="s">
        <v>294</v>
      </c>
      <c r="M24" s="153"/>
      <c r="N24" s="114" t="s">
        <v>11</v>
      </c>
      <c r="O24" s="165"/>
      <c r="P24" s="166"/>
      <c r="Q24" s="166"/>
      <c r="R24" s="167"/>
      <c r="S24" s="183"/>
      <c r="T24" s="90"/>
      <c r="U24" s="151"/>
      <c r="V24" s="151"/>
      <c r="W24" s="151"/>
      <c r="X24" s="151"/>
      <c r="Y24" s="151"/>
      <c r="Z24" s="151"/>
    </row>
    <row r="25" spans="1:26" ht="17" customHeight="1" x14ac:dyDescent="0.2">
      <c r="A25" s="83">
        <v>9</v>
      </c>
      <c r="B25" s="83" t="s">
        <v>293</v>
      </c>
      <c r="C25" s="152">
        <v>9</v>
      </c>
      <c r="D25" s="113" t="s">
        <v>10</v>
      </c>
      <c r="E25" s="154"/>
      <c r="F25" s="155"/>
      <c r="G25" s="155"/>
      <c r="H25" s="156"/>
      <c r="I25" s="182">
        <v>1</v>
      </c>
      <c r="K25" s="83">
        <v>9</v>
      </c>
      <c r="L25" s="84" t="s">
        <v>294</v>
      </c>
      <c r="M25" s="152">
        <v>9</v>
      </c>
      <c r="N25" s="113" t="s">
        <v>10</v>
      </c>
      <c r="O25" s="154"/>
      <c r="P25" s="155"/>
      <c r="Q25" s="155"/>
      <c r="R25" s="156"/>
      <c r="S25" s="182">
        <v>1</v>
      </c>
      <c r="T25" s="90"/>
      <c r="U25" s="151"/>
      <c r="V25" s="151"/>
      <c r="W25" s="151"/>
      <c r="X25" s="151"/>
      <c r="Y25" s="151"/>
      <c r="Z25" s="151"/>
    </row>
    <row r="26" spans="1:26" ht="17" customHeight="1" thickBot="1" x14ac:dyDescent="0.25">
      <c r="A26" s="83">
        <v>9.5</v>
      </c>
      <c r="B26" s="83" t="s">
        <v>293</v>
      </c>
      <c r="C26" s="153"/>
      <c r="D26" s="114" t="s">
        <v>11</v>
      </c>
      <c r="E26" s="165"/>
      <c r="F26" s="166"/>
      <c r="G26" s="166"/>
      <c r="H26" s="167"/>
      <c r="I26" s="183"/>
      <c r="K26" s="83">
        <v>9.5</v>
      </c>
      <c r="L26" s="84" t="s">
        <v>294</v>
      </c>
      <c r="M26" s="153"/>
      <c r="N26" s="114" t="s">
        <v>11</v>
      </c>
      <c r="O26" s="165"/>
      <c r="P26" s="166"/>
      <c r="Q26" s="166"/>
      <c r="R26" s="167"/>
      <c r="S26" s="183"/>
      <c r="T26" s="90"/>
      <c r="U26" s="151"/>
      <c r="V26" s="151"/>
      <c r="W26" s="151"/>
      <c r="X26" s="151"/>
      <c r="Y26" s="151"/>
      <c r="Z26" s="151"/>
    </row>
    <row r="27" spans="1:26" ht="17" customHeight="1" x14ac:dyDescent="0.2">
      <c r="A27" s="83">
        <v>10</v>
      </c>
      <c r="B27" s="83" t="s">
        <v>293</v>
      </c>
      <c r="C27" s="152">
        <v>10</v>
      </c>
      <c r="D27" s="113" t="s">
        <v>10</v>
      </c>
      <c r="E27" s="154"/>
      <c r="F27" s="155"/>
      <c r="G27" s="155"/>
      <c r="H27" s="156"/>
      <c r="I27" s="182">
        <v>1</v>
      </c>
      <c r="K27" s="83">
        <v>10</v>
      </c>
      <c r="L27" s="84" t="s">
        <v>294</v>
      </c>
      <c r="M27" s="152">
        <v>10</v>
      </c>
      <c r="N27" s="113" t="s">
        <v>10</v>
      </c>
      <c r="O27" s="154"/>
      <c r="P27" s="155"/>
      <c r="Q27" s="155"/>
      <c r="R27" s="156"/>
      <c r="S27" s="182">
        <v>1</v>
      </c>
      <c r="T27" s="90"/>
      <c r="U27" s="151"/>
      <c r="V27" s="151"/>
      <c r="W27" s="151"/>
      <c r="X27" s="151"/>
      <c r="Y27" s="151"/>
      <c r="Z27" s="151"/>
    </row>
    <row r="28" spans="1:26" ht="17" customHeight="1" thickBot="1" x14ac:dyDescent="0.25">
      <c r="A28" s="83">
        <v>10.5</v>
      </c>
      <c r="B28" s="83" t="s">
        <v>293</v>
      </c>
      <c r="C28" s="153"/>
      <c r="D28" s="114" t="s">
        <v>11</v>
      </c>
      <c r="E28" s="165"/>
      <c r="F28" s="166"/>
      <c r="G28" s="166"/>
      <c r="H28" s="167"/>
      <c r="I28" s="183"/>
      <c r="K28" s="83">
        <v>10.5</v>
      </c>
      <c r="L28" s="84" t="s">
        <v>294</v>
      </c>
      <c r="M28" s="153"/>
      <c r="N28" s="114" t="s">
        <v>11</v>
      </c>
      <c r="O28" s="165"/>
      <c r="P28" s="166"/>
      <c r="Q28" s="166"/>
      <c r="R28" s="167"/>
      <c r="S28" s="183"/>
      <c r="T28" s="90"/>
      <c r="U28" s="151"/>
      <c r="V28" s="151"/>
      <c r="W28" s="151"/>
      <c r="X28" s="151"/>
      <c r="Y28" s="151"/>
      <c r="Z28" s="151"/>
    </row>
    <row r="29" spans="1:26" ht="17" customHeight="1" x14ac:dyDescent="0.2">
      <c r="A29" s="83">
        <v>11</v>
      </c>
      <c r="B29" s="83" t="s">
        <v>293</v>
      </c>
      <c r="C29" s="152">
        <v>11</v>
      </c>
      <c r="D29" s="113" t="s">
        <v>10</v>
      </c>
      <c r="E29" s="154"/>
      <c r="F29" s="155"/>
      <c r="G29" s="155"/>
      <c r="H29" s="156"/>
      <c r="I29" s="182">
        <v>1</v>
      </c>
      <c r="K29" s="83">
        <v>11</v>
      </c>
      <c r="L29" s="84" t="s">
        <v>294</v>
      </c>
      <c r="M29" s="152">
        <v>11</v>
      </c>
      <c r="N29" s="113" t="s">
        <v>10</v>
      </c>
      <c r="O29" s="154"/>
      <c r="P29" s="155"/>
      <c r="Q29" s="155"/>
      <c r="R29" s="156"/>
      <c r="S29" s="182">
        <v>1</v>
      </c>
      <c r="T29" s="90"/>
      <c r="U29" s="151"/>
      <c r="V29" s="151"/>
      <c r="W29" s="151"/>
      <c r="X29" s="151"/>
      <c r="Y29" s="151"/>
      <c r="Z29" s="151"/>
    </row>
    <row r="30" spans="1:26" ht="17" customHeight="1" thickBot="1" x14ac:dyDescent="0.3">
      <c r="A30" s="83">
        <v>11.5</v>
      </c>
      <c r="B30" s="83" t="s">
        <v>293</v>
      </c>
      <c r="C30" s="153"/>
      <c r="D30" s="114" t="s">
        <v>11</v>
      </c>
      <c r="E30" s="165"/>
      <c r="F30" s="166"/>
      <c r="G30" s="166"/>
      <c r="H30" s="167"/>
      <c r="I30" s="183"/>
      <c r="K30" s="83">
        <v>11.5</v>
      </c>
      <c r="L30" s="84" t="s">
        <v>294</v>
      </c>
      <c r="M30" s="153"/>
      <c r="N30" s="114" t="s">
        <v>11</v>
      </c>
      <c r="O30" s="165"/>
      <c r="P30" s="166"/>
      <c r="Q30" s="166"/>
      <c r="R30" s="167"/>
      <c r="S30" s="183"/>
      <c r="T30" s="90"/>
      <c r="U30" s="93"/>
      <c r="V30" s="93"/>
      <c r="W30" s="93"/>
      <c r="X30" s="93"/>
      <c r="Y30" s="93"/>
      <c r="Z30" s="93"/>
    </row>
    <row r="31" spans="1:26" ht="17" customHeight="1" x14ac:dyDescent="0.25">
      <c r="A31" s="83">
        <v>12</v>
      </c>
      <c r="B31" s="83" t="s">
        <v>293</v>
      </c>
      <c r="C31" s="152">
        <v>12</v>
      </c>
      <c r="D31" s="113" t="s">
        <v>10</v>
      </c>
      <c r="E31" s="154"/>
      <c r="F31" s="155"/>
      <c r="G31" s="155"/>
      <c r="H31" s="156"/>
      <c r="I31" s="182">
        <v>1</v>
      </c>
      <c r="K31" s="83">
        <v>12</v>
      </c>
      <c r="L31" s="84" t="s">
        <v>294</v>
      </c>
      <c r="M31" s="152">
        <v>12</v>
      </c>
      <c r="N31" s="113" t="s">
        <v>10</v>
      </c>
      <c r="O31" s="154"/>
      <c r="P31" s="155"/>
      <c r="Q31" s="155"/>
      <c r="R31" s="156"/>
      <c r="S31" s="182">
        <v>1</v>
      </c>
      <c r="T31" s="90"/>
      <c r="U31" s="93"/>
      <c r="V31" s="93"/>
      <c r="W31" s="93"/>
      <c r="X31" s="93"/>
      <c r="Y31" s="93"/>
      <c r="Z31" s="93"/>
    </row>
    <row r="32" spans="1:26" ht="17" customHeight="1" thickBot="1" x14ac:dyDescent="0.3">
      <c r="A32" s="83">
        <v>12.5</v>
      </c>
      <c r="B32" s="83" t="s">
        <v>293</v>
      </c>
      <c r="C32" s="153"/>
      <c r="D32" s="114" t="s">
        <v>11</v>
      </c>
      <c r="E32" s="165"/>
      <c r="F32" s="166"/>
      <c r="G32" s="166"/>
      <c r="H32" s="167"/>
      <c r="I32" s="183"/>
      <c r="K32" s="83">
        <v>12.5</v>
      </c>
      <c r="L32" s="84" t="s">
        <v>294</v>
      </c>
      <c r="M32" s="153"/>
      <c r="N32" s="114" t="s">
        <v>11</v>
      </c>
      <c r="O32" s="165"/>
      <c r="P32" s="166"/>
      <c r="Q32" s="166"/>
      <c r="R32" s="167"/>
      <c r="S32" s="183"/>
      <c r="T32" s="90"/>
      <c r="U32" s="93"/>
      <c r="V32" s="93"/>
      <c r="W32" s="93"/>
      <c r="X32" s="93"/>
      <c r="Y32" s="93"/>
      <c r="Z32" s="93"/>
    </row>
    <row r="33" spans="1:26" ht="17" customHeight="1" x14ac:dyDescent="0.25">
      <c r="A33" s="83">
        <v>13</v>
      </c>
      <c r="B33" s="83" t="s">
        <v>293</v>
      </c>
      <c r="C33" s="152">
        <v>13</v>
      </c>
      <c r="D33" s="113" t="s">
        <v>10</v>
      </c>
      <c r="E33" s="154"/>
      <c r="F33" s="155"/>
      <c r="G33" s="155"/>
      <c r="H33" s="156"/>
      <c r="I33" s="182">
        <v>1</v>
      </c>
      <c r="K33" s="83">
        <v>13</v>
      </c>
      <c r="L33" s="84" t="s">
        <v>294</v>
      </c>
      <c r="M33" s="152">
        <v>13</v>
      </c>
      <c r="N33" s="113" t="s">
        <v>10</v>
      </c>
      <c r="O33" s="154"/>
      <c r="P33" s="155"/>
      <c r="Q33" s="155"/>
      <c r="R33" s="156"/>
      <c r="S33" s="182">
        <v>1</v>
      </c>
      <c r="T33" s="90"/>
      <c r="U33" s="93"/>
      <c r="V33" s="93"/>
      <c r="W33" s="93"/>
      <c r="X33" s="93"/>
      <c r="Y33" s="93"/>
      <c r="Z33" s="93"/>
    </row>
    <row r="34" spans="1:26" ht="17" customHeight="1" thickBot="1" x14ac:dyDescent="0.3">
      <c r="A34" s="83">
        <v>13.5</v>
      </c>
      <c r="B34" s="83" t="s">
        <v>293</v>
      </c>
      <c r="C34" s="153"/>
      <c r="D34" s="114" t="s">
        <v>11</v>
      </c>
      <c r="E34" s="165"/>
      <c r="F34" s="166"/>
      <c r="G34" s="166"/>
      <c r="H34" s="167"/>
      <c r="I34" s="183"/>
      <c r="K34" s="83">
        <v>13.5</v>
      </c>
      <c r="L34" s="84" t="s">
        <v>294</v>
      </c>
      <c r="M34" s="153"/>
      <c r="N34" s="114" t="s">
        <v>11</v>
      </c>
      <c r="O34" s="165"/>
      <c r="P34" s="166"/>
      <c r="Q34" s="166"/>
      <c r="R34" s="167"/>
      <c r="S34" s="183"/>
      <c r="T34" s="90"/>
      <c r="U34" s="93"/>
      <c r="V34" s="93"/>
      <c r="W34" s="93"/>
      <c r="X34" s="93"/>
      <c r="Y34" s="93"/>
      <c r="Z34" s="93"/>
    </row>
    <row r="35" spans="1:26" ht="17" customHeight="1" x14ac:dyDescent="0.25">
      <c r="A35" s="83">
        <v>14</v>
      </c>
      <c r="B35" s="83" t="s">
        <v>293</v>
      </c>
      <c r="C35" s="152">
        <v>14</v>
      </c>
      <c r="D35" s="113" t="s">
        <v>10</v>
      </c>
      <c r="E35" s="154"/>
      <c r="F35" s="155"/>
      <c r="G35" s="155"/>
      <c r="H35" s="156"/>
      <c r="I35" s="182">
        <v>1</v>
      </c>
      <c r="K35" s="83">
        <v>14</v>
      </c>
      <c r="L35" s="84" t="s">
        <v>294</v>
      </c>
      <c r="M35" s="152">
        <v>14</v>
      </c>
      <c r="N35" s="113" t="s">
        <v>10</v>
      </c>
      <c r="O35" s="154"/>
      <c r="P35" s="155"/>
      <c r="Q35" s="155"/>
      <c r="R35" s="156"/>
      <c r="S35" s="182">
        <v>1</v>
      </c>
      <c r="T35" s="90"/>
      <c r="U35" s="93"/>
      <c r="V35" s="93"/>
      <c r="W35" s="93"/>
      <c r="X35" s="93"/>
      <c r="Y35" s="93"/>
      <c r="Z35" s="93"/>
    </row>
    <row r="36" spans="1:26" ht="17" customHeight="1" thickBot="1" x14ac:dyDescent="0.3">
      <c r="A36" s="83">
        <v>14.5</v>
      </c>
      <c r="B36" s="83" t="s">
        <v>293</v>
      </c>
      <c r="C36" s="153"/>
      <c r="D36" s="114" t="s">
        <v>11</v>
      </c>
      <c r="E36" s="165"/>
      <c r="F36" s="166"/>
      <c r="G36" s="166"/>
      <c r="H36" s="167"/>
      <c r="I36" s="183"/>
      <c r="K36" s="83">
        <v>14.5</v>
      </c>
      <c r="L36" s="84" t="s">
        <v>294</v>
      </c>
      <c r="M36" s="153"/>
      <c r="N36" s="114" t="s">
        <v>11</v>
      </c>
      <c r="O36" s="165"/>
      <c r="P36" s="166"/>
      <c r="Q36" s="166"/>
      <c r="R36" s="167"/>
      <c r="S36" s="183"/>
      <c r="T36" s="90"/>
      <c r="U36" s="93"/>
      <c r="V36" s="93"/>
      <c r="W36" s="93"/>
      <c r="X36" s="93"/>
      <c r="Y36" s="93"/>
      <c r="Z36" s="93"/>
    </row>
    <row r="37" spans="1:26" ht="17" customHeight="1" x14ac:dyDescent="0.25">
      <c r="A37" s="83">
        <v>15</v>
      </c>
      <c r="B37" s="83" t="s">
        <v>293</v>
      </c>
      <c r="C37" s="152">
        <v>15</v>
      </c>
      <c r="D37" s="113" t="s">
        <v>10</v>
      </c>
      <c r="E37" s="154"/>
      <c r="F37" s="155"/>
      <c r="G37" s="155"/>
      <c r="H37" s="156"/>
      <c r="I37" s="182">
        <v>1</v>
      </c>
      <c r="K37" s="83">
        <v>15</v>
      </c>
      <c r="L37" s="84" t="s">
        <v>294</v>
      </c>
      <c r="M37" s="152">
        <v>15</v>
      </c>
      <c r="N37" s="113" t="s">
        <v>10</v>
      </c>
      <c r="O37" s="154"/>
      <c r="P37" s="155"/>
      <c r="Q37" s="155"/>
      <c r="R37" s="156"/>
      <c r="S37" s="182">
        <v>1</v>
      </c>
      <c r="T37" s="90"/>
      <c r="U37" s="93"/>
      <c r="V37" s="93"/>
      <c r="W37" s="93"/>
      <c r="X37" s="93"/>
      <c r="Y37" s="93"/>
      <c r="Z37" s="93"/>
    </row>
    <row r="38" spans="1:26" ht="17" customHeight="1" thickBot="1" x14ac:dyDescent="0.3">
      <c r="A38" s="83">
        <v>15.5</v>
      </c>
      <c r="B38" s="83" t="s">
        <v>293</v>
      </c>
      <c r="C38" s="153"/>
      <c r="D38" s="114" t="s">
        <v>11</v>
      </c>
      <c r="E38" s="165"/>
      <c r="F38" s="166"/>
      <c r="G38" s="166"/>
      <c r="H38" s="167"/>
      <c r="I38" s="183"/>
      <c r="K38" s="83">
        <v>15.5</v>
      </c>
      <c r="L38" s="84" t="s">
        <v>294</v>
      </c>
      <c r="M38" s="153"/>
      <c r="N38" s="114" t="s">
        <v>11</v>
      </c>
      <c r="O38" s="165"/>
      <c r="P38" s="166"/>
      <c r="Q38" s="166"/>
      <c r="R38" s="167"/>
      <c r="S38" s="183"/>
      <c r="T38" s="90"/>
      <c r="U38" s="93"/>
      <c r="V38" s="93"/>
      <c r="W38" s="93"/>
      <c r="X38" s="93"/>
      <c r="Y38" s="93"/>
      <c r="Z38" s="93"/>
    </row>
    <row r="39" spans="1:26" ht="17" customHeight="1" x14ac:dyDescent="0.25">
      <c r="A39" s="83">
        <v>16</v>
      </c>
      <c r="B39" s="83" t="s">
        <v>293</v>
      </c>
      <c r="C39" s="152">
        <v>16</v>
      </c>
      <c r="D39" s="113" t="s">
        <v>10</v>
      </c>
      <c r="E39" s="154"/>
      <c r="F39" s="155"/>
      <c r="G39" s="155"/>
      <c r="H39" s="156"/>
      <c r="I39" s="182">
        <v>1</v>
      </c>
      <c r="K39" s="83">
        <v>16</v>
      </c>
      <c r="L39" s="84" t="s">
        <v>294</v>
      </c>
      <c r="M39" s="152">
        <v>16</v>
      </c>
      <c r="N39" s="113" t="s">
        <v>10</v>
      </c>
      <c r="O39" s="154"/>
      <c r="P39" s="155"/>
      <c r="Q39" s="155"/>
      <c r="R39" s="156"/>
      <c r="S39" s="182">
        <v>1</v>
      </c>
      <c r="T39" s="90"/>
      <c r="U39" s="93"/>
      <c r="V39" s="93"/>
      <c r="W39" s="93"/>
      <c r="X39" s="93"/>
      <c r="Y39" s="93"/>
      <c r="Z39" s="93"/>
    </row>
    <row r="40" spans="1:26" ht="17" customHeight="1" thickBot="1" x14ac:dyDescent="0.3">
      <c r="A40" s="83">
        <v>16.5</v>
      </c>
      <c r="B40" s="83" t="s">
        <v>293</v>
      </c>
      <c r="C40" s="153"/>
      <c r="D40" s="114" t="s">
        <v>11</v>
      </c>
      <c r="E40" s="165"/>
      <c r="F40" s="166"/>
      <c r="G40" s="166"/>
      <c r="H40" s="167"/>
      <c r="I40" s="183"/>
      <c r="K40" s="83">
        <v>16.5</v>
      </c>
      <c r="L40" s="84" t="s">
        <v>294</v>
      </c>
      <c r="M40" s="153"/>
      <c r="N40" s="114" t="s">
        <v>11</v>
      </c>
      <c r="O40" s="165"/>
      <c r="P40" s="166"/>
      <c r="Q40" s="166"/>
      <c r="R40" s="167"/>
      <c r="S40" s="183"/>
      <c r="T40" s="90"/>
      <c r="U40" s="93"/>
      <c r="V40" s="93"/>
      <c r="W40" s="93"/>
      <c r="X40" s="93"/>
      <c r="Y40" s="93"/>
      <c r="Z40" s="93"/>
    </row>
    <row r="41" spans="1:26" ht="17" customHeight="1" x14ac:dyDescent="0.25">
      <c r="A41" s="83">
        <v>17</v>
      </c>
      <c r="B41" s="83" t="s">
        <v>293</v>
      </c>
      <c r="C41" s="152">
        <v>17</v>
      </c>
      <c r="D41" s="113" t="s">
        <v>10</v>
      </c>
      <c r="E41" s="154"/>
      <c r="F41" s="155"/>
      <c r="G41" s="155"/>
      <c r="H41" s="156"/>
      <c r="I41" s="182">
        <v>1</v>
      </c>
      <c r="K41" s="83">
        <v>17</v>
      </c>
      <c r="L41" s="84" t="s">
        <v>294</v>
      </c>
      <c r="M41" s="152">
        <v>17</v>
      </c>
      <c r="N41" s="113" t="s">
        <v>10</v>
      </c>
      <c r="O41" s="154"/>
      <c r="P41" s="155"/>
      <c r="Q41" s="155"/>
      <c r="R41" s="156"/>
      <c r="S41" s="182">
        <v>1</v>
      </c>
      <c r="T41" s="90"/>
      <c r="U41" s="93"/>
      <c r="V41" s="93"/>
      <c r="W41" s="93"/>
      <c r="X41" s="93"/>
      <c r="Y41" s="93"/>
      <c r="Z41" s="93"/>
    </row>
    <row r="42" spans="1:26" ht="17" customHeight="1" thickBot="1" x14ac:dyDescent="0.3">
      <c r="A42" s="83">
        <v>17.5</v>
      </c>
      <c r="B42" s="83" t="s">
        <v>293</v>
      </c>
      <c r="C42" s="153"/>
      <c r="D42" s="114" t="s">
        <v>11</v>
      </c>
      <c r="E42" s="165"/>
      <c r="F42" s="166"/>
      <c r="G42" s="166"/>
      <c r="H42" s="167"/>
      <c r="I42" s="183"/>
      <c r="K42" s="83">
        <v>17.5</v>
      </c>
      <c r="L42" s="84" t="s">
        <v>294</v>
      </c>
      <c r="M42" s="153"/>
      <c r="N42" s="114" t="s">
        <v>11</v>
      </c>
      <c r="O42" s="165"/>
      <c r="P42" s="166"/>
      <c r="Q42" s="166"/>
      <c r="R42" s="167"/>
      <c r="S42" s="183"/>
      <c r="T42" s="90"/>
      <c r="U42" s="93"/>
      <c r="V42" s="93"/>
      <c r="W42" s="93"/>
      <c r="X42" s="93"/>
      <c r="Y42" s="93"/>
      <c r="Z42" s="93"/>
    </row>
    <row r="43" spans="1:26" ht="17" customHeight="1" x14ac:dyDescent="0.25">
      <c r="A43" s="83">
        <v>18</v>
      </c>
      <c r="B43" s="83" t="s">
        <v>293</v>
      </c>
      <c r="C43" s="152">
        <v>18</v>
      </c>
      <c r="D43" s="113" t="s">
        <v>10</v>
      </c>
      <c r="E43" s="154"/>
      <c r="F43" s="155"/>
      <c r="G43" s="155"/>
      <c r="H43" s="156"/>
      <c r="I43" s="182">
        <v>1</v>
      </c>
      <c r="K43" s="83">
        <v>18</v>
      </c>
      <c r="L43" s="84" t="s">
        <v>294</v>
      </c>
      <c r="M43" s="152">
        <v>18</v>
      </c>
      <c r="N43" s="113" t="s">
        <v>10</v>
      </c>
      <c r="O43" s="154"/>
      <c r="P43" s="155"/>
      <c r="Q43" s="155"/>
      <c r="R43" s="156"/>
      <c r="S43" s="182">
        <v>1</v>
      </c>
      <c r="T43" s="90"/>
      <c r="U43" s="93"/>
      <c r="V43" s="93"/>
      <c r="W43" s="93"/>
      <c r="X43" s="93"/>
      <c r="Y43" s="93"/>
      <c r="Z43" s="93"/>
    </row>
    <row r="44" spans="1:26" ht="17" customHeight="1" thickBot="1" x14ac:dyDescent="0.3">
      <c r="A44" s="83">
        <v>18.5</v>
      </c>
      <c r="B44" s="83" t="s">
        <v>293</v>
      </c>
      <c r="C44" s="153"/>
      <c r="D44" s="114" t="s">
        <v>11</v>
      </c>
      <c r="E44" s="165"/>
      <c r="F44" s="166"/>
      <c r="G44" s="166"/>
      <c r="H44" s="167"/>
      <c r="I44" s="183"/>
      <c r="K44" s="83">
        <v>18.5</v>
      </c>
      <c r="L44" s="84" t="s">
        <v>294</v>
      </c>
      <c r="M44" s="153"/>
      <c r="N44" s="114" t="s">
        <v>11</v>
      </c>
      <c r="O44" s="165"/>
      <c r="P44" s="166"/>
      <c r="Q44" s="166"/>
      <c r="R44" s="167"/>
      <c r="S44" s="183"/>
      <c r="T44" s="90"/>
      <c r="U44" s="93"/>
      <c r="V44" s="93"/>
      <c r="W44" s="93"/>
      <c r="X44" s="93"/>
      <c r="Y44" s="93"/>
      <c r="Z44" s="93"/>
    </row>
    <row r="45" spans="1:26" ht="17" customHeight="1" x14ac:dyDescent="0.25">
      <c r="A45" s="83">
        <v>19</v>
      </c>
      <c r="B45" s="83" t="s">
        <v>293</v>
      </c>
      <c r="C45" s="152">
        <v>19</v>
      </c>
      <c r="D45" s="113" t="s">
        <v>10</v>
      </c>
      <c r="E45" s="154"/>
      <c r="F45" s="155"/>
      <c r="G45" s="155"/>
      <c r="H45" s="156"/>
      <c r="I45" s="182">
        <v>1</v>
      </c>
      <c r="K45" s="83">
        <v>19</v>
      </c>
      <c r="L45" s="84" t="s">
        <v>294</v>
      </c>
      <c r="M45" s="152">
        <v>19</v>
      </c>
      <c r="N45" s="113" t="s">
        <v>10</v>
      </c>
      <c r="O45" s="154"/>
      <c r="P45" s="155"/>
      <c r="Q45" s="155"/>
      <c r="R45" s="156"/>
      <c r="S45" s="182">
        <v>1</v>
      </c>
      <c r="T45" s="90"/>
      <c r="U45" s="93"/>
      <c r="V45" s="93"/>
      <c r="W45" s="93"/>
      <c r="X45" s="93"/>
      <c r="Y45" s="93"/>
      <c r="Z45" s="93"/>
    </row>
    <row r="46" spans="1:26" ht="17" customHeight="1" thickBot="1" x14ac:dyDescent="0.3">
      <c r="A46" s="83">
        <v>19.5</v>
      </c>
      <c r="B46" s="83" t="s">
        <v>293</v>
      </c>
      <c r="C46" s="153"/>
      <c r="D46" s="114" t="s">
        <v>11</v>
      </c>
      <c r="E46" s="165"/>
      <c r="F46" s="166"/>
      <c r="G46" s="166"/>
      <c r="H46" s="167"/>
      <c r="I46" s="183"/>
      <c r="K46" s="83">
        <v>19.5</v>
      </c>
      <c r="L46" s="84" t="s">
        <v>294</v>
      </c>
      <c r="M46" s="153"/>
      <c r="N46" s="114" t="s">
        <v>11</v>
      </c>
      <c r="O46" s="165"/>
      <c r="P46" s="166"/>
      <c r="Q46" s="166"/>
      <c r="R46" s="167"/>
      <c r="S46" s="183"/>
      <c r="T46" s="90"/>
      <c r="U46" s="93"/>
      <c r="V46" s="93"/>
      <c r="W46" s="93"/>
      <c r="X46" s="93"/>
      <c r="Y46" s="93"/>
      <c r="Z46" s="93"/>
    </row>
    <row r="47" spans="1:26" ht="17" customHeight="1" x14ac:dyDescent="0.25">
      <c r="A47" s="83">
        <v>20</v>
      </c>
      <c r="B47" s="83" t="s">
        <v>293</v>
      </c>
      <c r="C47" s="152">
        <v>20</v>
      </c>
      <c r="D47" s="113" t="s">
        <v>10</v>
      </c>
      <c r="E47" s="154"/>
      <c r="F47" s="155"/>
      <c r="G47" s="155"/>
      <c r="H47" s="156"/>
      <c r="I47" s="182">
        <v>1</v>
      </c>
      <c r="K47" s="83">
        <v>20</v>
      </c>
      <c r="L47" s="84" t="s">
        <v>294</v>
      </c>
      <c r="M47" s="152">
        <v>20</v>
      </c>
      <c r="N47" s="113" t="s">
        <v>10</v>
      </c>
      <c r="O47" s="154"/>
      <c r="P47" s="155"/>
      <c r="Q47" s="155"/>
      <c r="R47" s="156"/>
      <c r="S47" s="182">
        <v>1</v>
      </c>
      <c r="T47" s="90"/>
      <c r="U47" s="93"/>
      <c r="V47" s="93"/>
      <c r="W47" s="93"/>
      <c r="X47" s="93"/>
      <c r="Y47" s="93"/>
      <c r="Z47" s="93"/>
    </row>
    <row r="48" spans="1:26" ht="17" customHeight="1" thickBot="1" x14ac:dyDescent="0.3">
      <c r="A48" s="83">
        <v>20.5</v>
      </c>
      <c r="B48" s="83" t="s">
        <v>293</v>
      </c>
      <c r="C48" s="153"/>
      <c r="D48" s="114" t="s">
        <v>11</v>
      </c>
      <c r="E48" s="165"/>
      <c r="F48" s="166"/>
      <c r="G48" s="166"/>
      <c r="H48" s="167"/>
      <c r="I48" s="183"/>
      <c r="K48" s="83">
        <v>20.5</v>
      </c>
      <c r="L48" s="84" t="s">
        <v>294</v>
      </c>
      <c r="M48" s="153"/>
      <c r="N48" s="114" t="s">
        <v>11</v>
      </c>
      <c r="O48" s="165"/>
      <c r="P48" s="166"/>
      <c r="Q48" s="166"/>
      <c r="R48" s="167"/>
      <c r="S48" s="183"/>
      <c r="T48" s="90"/>
      <c r="U48" s="93"/>
      <c r="V48" s="93"/>
      <c r="W48" s="93"/>
      <c r="X48" s="93"/>
      <c r="Y48" s="93"/>
      <c r="Z48" s="93"/>
    </row>
    <row r="49" spans="1:26" ht="17" customHeight="1" x14ac:dyDescent="0.25">
      <c r="A49" s="83">
        <v>21</v>
      </c>
      <c r="B49" s="83" t="s">
        <v>293</v>
      </c>
      <c r="C49" s="152">
        <v>21</v>
      </c>
      <c r="D49" s="113" t="s">
        <v>10</v>
      </c>
      <c r="E49" s="154"/>
      <c r="F49" s="155"/>
      <c r="G49" s="155"/>
      <c r="H49" s="156"/>
      <c r="I49" s="182">
        <v>1</v>
      </c>
      <c r="K49" s="83">
        <v>21</v>
      </c>
      <c r="L49" s="84" t="s">
        <v>294</v>
      </c>
      <c r="M49" s="152">
        <v>21</v>
      </c>
      <c r="N49" s="113" t="s">
        <v>10</v>
      </c>
      <c r="O49" s="154"/>
      <c r="P49" s="155"/>
      <c r="Q49" s="155"/>
      <c r="R49" s="156"/>
      <c r="S49" s="182">
        <v>1</v>
      </c>
      <c r="T49" s="90"/>
      <c r="U49" s="93"/>
      <c r="V49" s="93"/>
      <c r="W49" s="93"/>
      <c r="X49" s="93"/>
      <c r="Y49" s="93"/>
      <c r="Z49" s="93"/>
    </row>
    <row r="50" spans="1:26" ht="17" customHeight="1" thickBot="1" x14ac:dyDescent="0.3">
      <c r="A50" s="83">
        <v>21.5</v>
      </c>
      <c r="B50" s="83" t="s">
        <v>293</v>
      </c>
      <c r="C50" s="153"/>
      <c r="D50" s="114" t="s">
        <v>11</v>
      </c>
      <c r="E50" s="165"/>
      <c r="F50" s="166"/>
      <c r="G50" s="166"/>
      <c r="H50" s="167"/>
      <c r="I50" s="183"/>
      <c r="K50" s="83">
        <v>21.5</v>
      </c>
      <c r="L50" s="84" t="s">
        <v>294</v>
      </c>
      <c r="M50" s="153"/>
      <c r="N50" s="114" t="s">
        <v>11</v>
      </c>
      <c r="O50" s="165"/>
      <c r="P50" s="166"/>
      <c r="Q50" s="166"/>
      <c r="R50" s="167"/>
      <c r="S50" s="183"/>
      <c r="T50" s="90"/>
      <c r="U50" s="93"/>
      <c r="V50" s="93"/>
      <c r="W50" s="93"/>
      <c r="X50" s="93"/>
      <c r="Y50" s="93"/>
      <c r="Z50" s="93"/>
    </row>
    <row r="51" spans="1:26" ht="17" customHeight="1" x14ac:dyDescent="0.25">
      <c r="A51" s="83">
        <v>22</v>
      </c>
      <c r="B51" s="83" t="s">
        <v>293</v>
      </c>
      <c r="C51" s="152">
        <v>22</v>
      </c>
      <c r="D51" s="113" t="s">
        <v>10</v>
      </c>
      <c r="E51" s="154"/>
      <c r="F51" s="155"/>
      <c r="G51" s="155"/>
      <c r="H51" s="156"/>
      <c r="I51" s="182">
        <v>1</v>
      </c>
      <c r="K51" s="83">
        <v>22</v>
      </c>
      <c r="L51" s="84" t="s">
        <v>294</v>
      </c>
      <c r="M51" s="152">
        <v>22</v>
      </c>
      <c r="N51" s="113" t="s">
        <v>10</v>
      </c>
      <c r="O51" s="154"/>
      <c r="P51" s="155"/>
      <c r="Q51" s="155"/>
      <c r="R51" s="156"/>
      <c r="S51" s="182">
        <v>1</v>
      </c>
      <c r="T51" s="90"/>
      <c r="U51" s="93"/>
      <c r="V51" s="93"/>
      <c r="W51" s="93"/>
      <c r="X51" s="93"/>
      <c r="Y51" s="93"/>
      <c r="Z51" s="93"/>
    </row>
    <row r="52" spans="1:26" ht="17" customHeight="1" thickBot="1" x14ac:dyDescent="0.3">
      <c r="A52" s="83">
        <v>22.5</v>
      </c>
      <c r="B52" s="83" t="s">
        <v>293</v>
      </c>
      <c r="C52" s="153"/>
      <c r="D52" s="114" t="s">
        <v>11</v>
      </c>
      <c r="E52" s="165"/>
      <c r="F52" s="166"/>
      <c r="G52" s="166"/>
      <c r="H52" s="167"/>
      <c r="I52" s="183"/>
      <c r="K52" s="83">
        <v>22.5</v>
      </c>
      <c r="L52" s="84" t="s">
        <v>294</v>
      </c>
      <c r="M52" s="153"/>
      <c r="N52" s="114" t="s">
        <v>11</v>
      </c>
      <c r="O52" s="165"/>
      <c r="P52" s="166"/>
      <c r="Q52" s="166"/>
      <c r="R52" s="167"/>
      <c r="S52" s="183"/>
      <c r="T52" s="90"/>
      <c r="U52" s="93"/>
      <c r="V52" s="93"/>
      <c r="W52" s="93"/>
      <c r="X52" s="93"/>
      <c r="Y52" s="93"/>
      <c r="Z52" s="93"/>
    </row>
    <row r="53" spans="1:26" ht="17" customHeight="1" x14ac:dyDescent="0.25">
      <c r="A53" s="83">
        <v>23</v>
      </c>
      <c r="B53" s="83" t="s">
        <v>293</v>
      </c>
      <c r="C53" s="152">
        <v>23</v>
      </c>
      <c r="D53" s="113" t="s">
        <v>10</v>
      </c>
      <c r="E53" s="154"/>
      <c r="F53" s="155"/>
      <c r="G53" s="155"/>
      <c r="H53" s="156"/>
      <c r="I53" s="182">
        <v>1</v>
      </c>
      <c r="K53" s="83">
        <v>23</v>
      </c>
      <c r="L53" s="84" t="s">
        <v>294</v>
      </c>
      <c r="M53" s="152">
        <v>23</v>
      </c>
      <c r="N53" s="113" t="s">
        <v>10</v>
      </c>
      <c r="O53" s="154"/>
      <c r="P53" s="155"/>
      <c r="Q53" s="155"/>
      <c r="R53" s="156"/>
      <c r="S53" s="182">
        <v>1</v>
      </c>
      <c r="T53" s="90"/>
      <c r="U53" s="93"/>
      <c r="V53" s="93"/>
      <c r="W53" s="93"/>
      <c r="X53" s="93"/>
      <c r="Y53" s="93"/>
      <c r="Z53" s="93"/>
    </row>
    <row r="54" spans="1:26" ht="17" customHeight="1" thickBot="1" x14ac:dyDescent="0.3">
      <c r="A54" s="83">
        <v>23.5</v>
      </c>
      <c r="B54" s="83" t="s">
        <v>293</v>
      </c>
      <c r="C54" s="153"/>
      <c r="D54" s="114" t="s">
        <v>11</v>
      </c>
      <c r="E54" s="165"/>
      <c r="F54" s="166"/>
      <c r="G54" s="166"/>
      <c r="H54" s="167"/>
      <c r="I54" s="183"/>
      <c r="K54" s="83">
        <v>23.5</v>
      </c>
      <c r="L54" s="84" t="s">
        <v>294</v>
      </c>
      <c r="M54" s="153"/>
      <c r="N54" s="114" t="s">
        <v>11</v>
      </c>
      <c r="O54" s="165"/>
      <c r="P54" s="166"/>
      <c r="Q54" s="166"/>
      <c r="R54" s="167"/>
      <c r="S54" s="183"/>
      <c r="T54" s="90"/>
      <c r="U54" s="93"/>
      <c r="V54" s="93"/>
      <c r="W54" s="93"/>
      <c r="X54" s="93"/>
      <c r="Y54" s="93"/>
      <c r="Z54" s="93"/>
    </row>
    <row r="55" spans="1:26" ht="17" customHeight="1" x14ac:dyDescent="0.25">
      <c r="A55" s="83">
        <v>24</v>
      </c>
      <c r="B55" s="83" t="s">
        <v>293</v>
      </c>
      <c r="C55" s="152">
        <v>24</v>
      </c>
      <c r="D55" s="113" t="s">
        <v>10</v>
      </c>
      <c r="E55" s="154"/>
      <c r="F55" s="155"/>
      <c r="G55" s="155"/>
      <c r="H55" s="156"/>
      <c r="I55" s="182">
        <v>1</v>
      </c>
      <c r="K55" s="83">
        <v>24</v>
      </c>
      <c r="L55" s="84" t="s">
        <v>294</v>
      </c>
      <c r="M55" s="152">
        <v>24</v>
      </c>
      <c r="N55" s="113" t="s">
        <v>10</v>
      </c>
      <c r="O55" s="154"/>
      <c r="P55" s="155"/>
      <c r="Q55" s="155"/>
      <c r="R55" s="156"/>
      <c r="S55" s="182">
        <v>1</v>
      </c>
      <c r="T55" s="90"/>
      <c r="U55" s="93"/>
      <c r="V55" s="93"/>
      <c r="W55" s="93"/>
      <c r="X55" s="93"/>
      <c r="Y55" s="93"/>
      <c r="Z55" s="93"/>
    </row>
    <row r="56" spans="1:26" ht="17" customHeight="1" thickBot="1" x14ac:dyDescent="0.3">
      <c r="A56" s="83">
        <v>24.5</v>
      </c>
      <c r="B56" s="83" t="s">
        <v>293</v>
      </c>
      <c r="C56" s="153"/>
      <c r="D56" s="114" t="s">
        <v>11</v>
      </c>
      <c r="E56" s="165"/>
      <c r="F56" s="166"/>
      <c r="G56" s="166"/>
      <c r="H56" s="167"/>
      <c r="I56" s="183"/>
      <c r="K56" s="83">
        <v>24.5</v>
      </c>
      <c r="L56" s="84" t="s">
        <v>294</v>
      </c>
      <c r="M56" s="153"/>
      <c r="N56" s="114" t="s">
        <v>11</v>
      </c>
      <c r="O56" s="165"/>
      <c r="P56" s="166"/>
      <c r="Q56" s="166"/>
      <c r="R56" s="167"/>
      <c r="S56" s="183"/>
      <c r="T56" s="90"/>
      <c r="U56" s="93"/>
      <c r="V56" s="93"/>
      <c r="W56" s="93"/>
      <c r="X56" s="93"/>
      <c r="Y56" s="93"/>
      <c r="Z56" s="93"/>
    </row>
    <row r="57" spans="1:26" ht="17" customHeight="1" x14ac:dyDescent="0.25">
      <c r="A57" s="83">
        <v>25</v>
      </c>
      <c r="B57" s="83" t="s">
        <v>293</v>
      </c>
      <c r="C57" s="152">
        <v>25</v>
      </c>
      <c r="D57" s="113" t="s">
        <v>10</v>
      </c>
      <c r="E57" s="154"/>
      <c r="F57" s="155"/>
      <c r="G57" s="155"/>
      <c r="H57" s="156"/>
      <c r="I57" s="182">
        <v>1</v>
      </c>
      <c r="K57" s="83">
        <v>25</v>
      </c>
      <c r="L57" s="84" t="s">
        <v>294</v>
      </c>
      <c r="M57" s="152">
        <v>25</v>
      </c>
      <c r="N57" s="113" t="s">
        <v>10</v>
      </c>
      <c r="O57" s="154"/>
      <c r="P57" s="155"/>
      <c r="Q57" s="155"/>
      <c r="R57" s="156"/>
      <c r="S57" s="182">
        <v>1</v>
      </c>
      <c r="T57" s="90"/>
      <c r="U57" s="93"/>
      <c r="V57" s="93"/>
      <c r="W57" s="93"/>
      <c r="X57" s="93"/>
      <c r="Y57" s="93"/>
      <c r="Z57" s="93"/>
    </row>
    <row r="58" spans="1:26" ht="17" customHeight="1" thickBot="1" x14ac:dyDescent="0.3">
      <c r="A58" s="83">
        <v>25.5</v>
      </c>
      <c r="B58" s="83" t="s">
        <v>293</v>
      </c>
      <c r="C58" s="153"/>
      <c r="D58" s="114" t="s">
        <v>11</v>
      </c>
      <c r="E58" s="165"/>
      <c r="F58" s="166"/>
      <c r="G58" s="166"/>
      <c r="H58" s="167"/>
      <c r="I58" s="183"/>
      <c r="K58" s="83">
        <v>25.5</v>
      </c>
      <c r="L58" s="84" t="s">
        <v>294</v>
      </c>
      <c r="M58" s="153"/>
      <c r="N58" s="114" t="s">
        <v>11</v>
      </c>
      <c r="O58" s="165"/>
      <c r="P58" s="166"/>
      <c r="Q58" s="166"/>
      <c r="R58" s="167"/>
      <c r="S58" s="183"/>
      <c r="T58" s="90"/>
      <c r="U58" s="93"/>
      <c r="V58" s="93"/>
      <c r="W58" s="93"/>
      <c r="X58" s="93"/>
      <c r="Y58" s="93"/>
      <c r="Z58" s="93"/>
    </row>
    <row r="59" spans="1:26" ht="17" customHeight="1" x14ac:dyDescent="0.25">
      <c r="A59" s="83">
        <v>26</v>
      </c>
      <c r="B59" s="83" t="s">
        <v>293</v>
      </c>
      <c r="C59" s="152">
        <v>26</v>
      </c>
      <c r="D59" s="113" t="s">
        <v>10</v>
      </c>
      <c r="E59" s="154"/>
      <c r="F59" s="155"/>
      <c r="G59" s="155"/>
      <c r="H59" s="156"/>
      <c r="I59" s="182">
        <v>1</v>
      </c>
      <c r="K59" s="83">
        <v>26</v>
      </c>
      <c r="L59" s="84" t="s">
        <v>294</v>
      </c>
      <c r="M59" s="152">
        <v>26</v>
      </c>
      <c r="N59" s="113" t="s">
        <v>10</v>
      </c>
      <c r="O59" s="154"/>
      <c r="P59" s="155"/>
      <c r="Q59" s="155"/>
      <c r="R59" s="156"/>
      <c r="S59" s="182">
        <v>1</v>
      </c>
      <c r="T59" s="90"/>
      <c r="U59" s="93"/>
      <c r="V59" s="93"/>
      <c r="W59" s="93"/>
      <c r="X59" s="93"/>
      <c r="Y59" s="93"/>
      <c r="Z59" s="93"/>
    </row>
    <row r="60" spans="1:26" ht="17" customHeight="1" thickBot="1" x14ac:dyDescent="0.3">
      <c r="A60" s="83">
        <v>26.5</v>
      </c>
      <c r="B60" s="83" t="s">
        <v>293</v>
      </c>
      <c r="C60" s="153"/>
      <c r="D60" s="114" t="s">
        <v>11</v>
      </c>
      <c r="E60" s="165"/>
      <c r="F60" s="166"/>
      <c r="G60" s="166"/>
      <c r="H60" s="167"/>
      <c r="I60" s="183"/>
      <c r="K60" s="83">
        <v>26.5</v>
      </c>
      <c r="L60" s="84" t="s">
        <v>294</v>
      </c>
      <c r="M60" s="153"/>
      <c r="N60" s="114" t="s">
        <v>11</v>
      </c>
      <c r="O60" s="165"/>
      <c r="P60" s="166"/>
      <c r="Q60" s="166"/>
      <c r="R60" s="167"/>
      <c r="S60" s="183"/>
      <c r="T60" s="90"/>
      <c r="U60" s="93"/>
      <c r="V60" s="93"/>
      <c r="W60" s="93"/>
      <c r="X60" s="93"/>
      <c r="Y60" s="93"/>
      <c r="Z60" s="93"/>
    </row>
    <row r="61" spans="1:26" ht="17" customHeight="1" x14ac:dyDescent="0.25">
      <c r="A61" s="83">
        <v>27</v>
      </c>
      <c r="B61" s="83" t="s">
        <v>293</v>
      </c>
      <c r="C61" s="152">
        <v>27</v>
      </c>
      <c r="D61" s="113" t="s">
        <v>10</v>
      </c>
      <c r="E61" s="154"/>
      <c r="F61" s="155"/>
      <c r="G61" s="155"/>
      <c r="H61" s="156"/>
      <c r="I61" s="182">
        <v>1</v>
      </c>
      <c r="K61" s="83">
        <v>27</v>
      </c>
      <c r="L61" s="84" t="s">
        <v>294</v>
      </c>
      <c r="M61" s="152">
        <v>27</v>
      </c>
      <c r="N61" s="113" t="s">
        <v>10</v>
      </c>
      <c r="O61" s="154"/>
      <c r="P61" s="155"/>
      <c r="Q61" s="155"/>
      <c r="R61" s="156"/>
      <c r="S61" s="182">
        <v>1</v>
      </c>
      <c r="T61" s="90"/>
      <c r="U61" s="93"/>
      <c r="V61" s="93"/>
      <c r="W61" s="93"/>
      <c r="X61" s="93"/>
      <c r="Y61" s="93"/>
      <c r="Z61" s="93"/>
    </row>
    <row r="62" spans="1:26" ht="17" customHeight="1" thickBot="1" x14ac:dyDescent="0.3">
      <c r="A62" s="83">
        <v>27.5</v>
      </c>
      <c r="B62" s="83" t="s">
        <v>293</v>
      </c>
      <c r="C62" s="153"/>
      <c r="D62" s="114" t="s">
        <v>11</v>
      </c>
      <c r="E62" s="165"/>
      <c r="F62" s="166"/>
      <c r="G62" s="166"/>
      <c r="H62" s="167"/>
      <c r="I62" s="183"/>
      <c r="K62" s="83">
        <v>27.5</v>
      </c>
      <c r="L62" s="84" t="s">
        <v>294</v>
      </c>
      <c r="M62" s="153"/>
      <c r="N62" s="114" t="s">
        <v>11</v>
      </c>
      <c r="O62" s="165"/>
      <c r="P62" s="166"/>
      <c r="Q62" s="166"/>
      <c r="R62" s="167"/>
      <c r="S62" s="183"/>
      <c r="T62" s="90"/>
      <c r="U62" s="93"/>
      <c r="V62" s="93"/>
      <c r="W62" s="93"/>
      <c r="X62" s="93"/>
      <c r="Y62" s="93"/>
      <c r="Z62" s="93"/>
    </row>
    <row r="63" spans="1:26" ht="17" customHeight="1" x14ac:dyDescent="0.25">
      <c r="A63" s="83">
        <v>28</v>
      </c>
      <c r="B63" s="83" t="s">
        <v>293</v>
      </c>
      <c r="C63" s="152">
        <v>28</v>
      </c>
      <c r="D63" s="113" t="s">
        <v>10</v>
      </c>
      <c r="E63" s="154"/>
      <c r="F63" s="155"/>
      <c r="G63" s="155"/>
      <c r="H63" s="156"/>
      <c r="I63" s="182">
        <v>1</v>
      </c>
      <c r="K63" s="83">
        <v>28</v>
      </c>
      <c r="L63" s="84" t="s">
        <v>294</v>
      </c>
      <c r="M63" s="152">
        <v>28</v>
      </c>
      <c r="N63" s="113" t="s">
        <v>10</v>
      </c>
      <c r="O63" s="154"/>
      <c r="P63" s="155"/>
      <c r="Q63" s="155"/>
      <c r="R63" s="156"/>
      <c r="S63" s="182">
        <v>1</v>
      </c>
      <c r="T63" s="90"/>
      <c r="U63" s="93"/>
      <c r="V63" s="93"/>
      <c r="W63" s="93"/>
      <c r="X63" s="93"/>
      <c r="Y63" s="93"/>
      <c r="Z63" s="93"/>
    </row>
    <row r="64" spans="1:26" ht="17" customHeight="1" thickBot="1" x14ac:dyDescent="0.3">
      <c r="A64" s="83">
        <v>28.5</v>
      </c>
      <c r="B64" s="83" t="s">
        <v>293</v>
      </c>
      <c r="C64" s="153"/>
      <c r="D64" s="114" t="s">
        <v>11</v>
      </c>
      <c r="E64" s="165"/>
      <c r="F64" s="166"/>
      <c r="G64" s="166"/>
      <c r="H64" s="167"/>
      <c r="I64" s="183"/>
      <c r="K64" s="83">
        <v>28.5</v>
      </c>
      <c r="L64" s="84" t="s">
        <v>294</v>
      </c>
      <c r="M64" s="153"/>
      <c r="N64" s="114" t="s">
        <v>11</v>
      </c>
      <c r="O64" s="165"/>
      <c r="P64" s="166"/>
      <c r="Q64" s="166"/>
      <c r="R64" s="167"/>
      <c r="S64" s="183"/>
      <c r="T64" s="90"/>
      <c r="U64" s="93"/>
      <c r="V64" s="93"/>
      <c r="W64" s="93"/>
      <c r="X64" s="93"/>
      <c r="Y64" s="93"/>
      <c r="Z64" s="93"/>
    </row>
    <row r="65" spans="1:26" ht="17" customHeight="1" x14ac:dyDescent="0.25">
      <c r="A65" s="83">
        <v>29</v>
      </c>
      <c r="B65" s="83" t="s">
        <v>293</v>
      </c>
      <c r="C65" s="152">
        <v>29</v>
      </c>
      <c r="D65" s="113" t="s">
        <v>10</v>
      </c>
      <c r="E65" s="154"/>
      <c r="F65" s="155"/>
      <c r="G65" s="155"/>
      <c r="H65" s="156"/>
      <c r="I65" s="182">
        <v>1</v>
      </c>
      <c r="K65" s="83">
        <v>29</v>
      </c>
      <c r="L65" s="84" t="s">
        <v>294</v>
      </c>
      <c r="M65" s="152">
        <v>29</v>
      </c>
      <c r="N65" s="113" t="s">
        <v>10</v>
      </c>
      <c r="O65" s="154"/>
      <c r="P65" s="155"/>
      <c r="Q65" s="155"/>
      <c r="R65" s="156"/>
      <c r="S65" s="182">
        <v>1</v>
      </c>
      <c r="T65" s="90"/>
      <c r="U65" s="93"/>
      <c r="V65" s="93"/>
      <c r="W65" s="93"/>
      <c r="X65" s="93"/>
      <c r="Y65" s="93"/>
      <c r="Z65" s="93"/>
    </row>
    <row r="66" spans="1:26" ht="17" customHeight="1" thickBot="1" x14ac:dyDescent="0.3">
      <c r="A66" s="83">
        <v>29.5</v>
      </c>
      <c r="B66" s="83" t="s">
        <v>293</v>
      </c>
      <c r="C66" s="153"/>
      <c r="D66" s="114" t="s">
        <v>11</v>
      </c>
      <c r="E66" s="165"/>
      <c r="F66" s="166"/>
      <c r="G66" s="166"/>
      <c r="H66" s="167"/>
      <c r="I66" s="183"/>
      <c r="K66" s="83">
        <v>29.5</v>
      </c>
      <c r="L66" s="84" t="s">
        <v>294</v>
      </c>
      <c r="M66" s="153"/>
      <c r="N66" s="114" t="s">
        <v>11</v>
      </c>
      <c r="O66" s="165"/>
      <c r="P66" s="166"/>
      <c r="Q66" s="166"/>
      <c r="R66" s="167"/>
      <c r="S66" s="183"/>
      <c r="T66" s="90"/>
      <c r="U66" s="93"/>
      <c r="V66" s="93"/>
      <c r="W66" s="93"/>
      <c r="X66" s="93"/>
      <c r="Y66" s="93"/>
      <c r="Z66" s="93"/>
    </row>
    <row r="67" spans="1:26" ht="17" customHeight="1" x14ac:dyDescent="0.25">
      <c r="A67" s="83">
        <v>30</v>
      </c>
      <c r="B67" s="83" t="s">
        <v>293</v>
      </c>
      <c r="C67" s="152">
        <v>30</v>
      </c>
      <c r="D67" s="113" t="s">
        <v>10</v>
      </c>
      <c r="E67" s="154"/>
      <c r="F67" s="155"/>
      <c r="G67" s="155"/>
      <c r="H67" s="156"/>
      <c r="I67" s="182">
        <v>1</v>
      </c>
      <c r="K67" s="83">
        <v>30</v>
      </c>
      <c r="L67" s="84" t="s">
        <v>294</v>
      </c>
      <c r="M67" s="152">
        <v>30</v>
      </c>
      <c r="N67" s="113" t="s">
        <v>10</v>
      </c>
      <c r="O67" s="154"/>
      <c r="P67" s="155"/>
      <c r="Q67" s="155"/>
      <c r="R67" s="156"/>
      <c r="S67" s="182">
        <v>1</v>
      </c>
      <c r="T67" s="90"/>
      <c r="U67" s="93"/>
      <c r="V67" s="93"/>
      <c r="W67" s="93"/>
      <c r="X67" s="93"/>
      <c r="Y67" s="93"/>
      <c r="Z67" s="93"/>
    </row>
    <row r="68" spans="1:26" ht="17" customHeight="1" thickBot="1" x14ac:dyDescent="0.3">
      <c r="A68" s="83">
        <v>30.5</v>
      </c>
      <c r="B68" s="83" t="s">
        <v>293</v>
      </c>
      <c r="C68" s="153"/>
      <c r="D68" s="114" t="s">
        <v>11</v>
      </c>
      <c r="E68" s="165"/>
      <c r="F68" s="166"/>
      <c r="G68" s="166"/>
      <c r="H68" s="167"/>
      <c r="I68" s="183"/>
      <c r="K68" s="83">
        <v>30.5</v>
      </c>
      <c r="L68" s="84" t="s">
        <v>294</v>
      </c>
      <c r="M68" s="153"/>
      <c r="N68" s="114" t="s">
        <v>11</v>
      </c>
      <c r="O68" s="165"/>
      <c r="P68" s="166"/>
      <c r="Q68" s="166"/>
      <c r="R68" s="167"/>
      <c r="S68" s="183"/>
      <c r="T68" s="90"/>
      <c r="U68" s="93"/>
      <c r="V68" s="93"/>
      <c r="W68" s="93"/>
      <c r="X68" s="93"/>
      <c r="Y68" s="93"/>
      <c r="Z68" s="93"/>
    </row>
    <row r="69" spans="1:26" ht="17" customHeight="1" x14ac:dyDescent="0.25">
      <c r="A69" s="83">
        <v>31</v>
      </c>
      <c r="B69" s="83" t="s">
        <v>293</v>
      </c>
      <c r="C69" s="152">
        <v>31</v>
      </c>
      <c r="D69" s="113" t="s">
        <v>10</v>
      </c>
      <c r="E69" s="154"/>
      <c r="F69" s="155"/>
      <c r="G69" s="155"/>
      <c r="H69" s="156"/>
      <c r="I69" s="182">
        <v>1</v>
      </c>
      <c r="K69" s="83">
        <v>31</v>
      </c>
      <c r="L69" s="84" t="s">
        <v>294</v>
      </c>
      <c r="M69" s="152">
        <v>31</v>
      </c>
      <c r="N69" s="113" t="s">
        <v>10</v>
      </c>
      <c r="O69" s="154"/>
      <c r="P69" s="155"/>
      <c r="Q69" s="155"/>
      <c r="R69" s="156"/>
      <c r="S69" s="182">
        <v>1</v>
      </c>
      <c r="T69" s="90"/>
      <c r="U69" s="93"/>
      <c r="V69" s="93"/>
      <c r="W69" s="93"/>
      <c r="X69" s="93"/>
      <c r="Y69" s="93"/>
      <c r="Z69" s="93"/>
    </row>
    <row r="70" spans="1:26" ht="17" customHeight="1" thickBot="1" x14ac:dyDescent="0.3">
      <c r="A70" s="83">
        <v>31.5</v>
      </c>
      <c r="B70" s="83" t="s">
        <v>293</v>
      </c>
      <c r="C70" s="153"/>
      <c r="D70" s="114" t="s">
        <v>11</v>
      </c>
      <c r="E70" s="165"/>
      <c r="F70" s="166"/>
      <c r="G70" s="166"/>
      <c r="H70" s="167"/>
      <c r="I70" s="183"/>
      <c r="K70" s="83">
        <v>31.5</v>
      </c>
      <c r="L70" s="84" t="s">
        <v>294</v>
      </c>
      <c r="M70" s="153"/>
      <c r="N70" s="114" t="s">
        <v>11</v>
      </c>
      <c r="O70" s="165"/>
      <c r="P70" s="166"/>
      <c r="Q70" s="166"/>
      <c r="R70" s="167"/>
      <c r="S70" s="183"/>
      <c r="T70" s="90"/>
      <c r="U70" s="93"/>
      <c r="V70" s="93"/>
      <c r="W70" s="93"/>
      <c r="X70" s="93"/>
      <c r="Y70" s="93"/>
      <c r="Z70" s="93"/>
    </row>
    <row r="71" spans="1:26" ht="17" customHeight="1" x14ac:dyDescent="0.25">
      <c r="A71" s="83">
        <v>32</v>
      </c>
      <c r="B71" s="83" t="s">
        <v>293</v>
      </c>
      <c r="C71" s="152">
        <v>32</v>
      </c>
      <c r="D71" s="113" t="s">
        <v>10</v>
      </c>
      <c r="E71" s="154"/>
      <c r="F71" s="155"/>
      <c r="G71" s="155"/>
      <c r="H71" s="156"/>
      <c r="I71" s="182">
        <v>1</v>
      </c>
      <c r="K71" s="83">
        <v>32</v>
      </c>
      <c r="L71" s="84" t="s">
        <v>294</v>
      </c>
      <c r="M71" s="152">
        <v>32</v>
      </c>
      <c r="N71" s="113" t="s">
        <v>10</v>
      </c>
      <c r="O71" s="154"/>
      <c r="P71" s="155"/>
      <c r="Q71" s="155"/>
      <c r="R71" s="156"/>
      <c r="S71" s="182">
        <v>1</v>
      </c>
      <c r="T71" s="90"/>
      <c r="U71" s="93"/>
      <c r="V71" s="93"/>
      <c r="W71" s="93"/>
      <c r="X71" s="93"/>
      <c r="Y71" s="93"/>
      <c r="Z71" s="93"/>
    </row>
    <row r="72" spans="1:26" ht="17" customHeight="1" thickBot="1" x14ac:dyDescent="0.3">
      <c r="A72" s="83">
        <v>32.5</v>
      </c>
      <c r="B72" s="83" t="s">
        <v>293</v>
      </c>
      <c r="C72" s="153"/>
      <c r="D72" s="114" t="s">
        <v>11</v>
      </c>
      <c r="E72" s="165"/>
      <c r="F72" s="166"/>
      <c r="G72" s="166"/>
      <c r="H72" s="167"/>
      <c r="I72" s="183"/>
      <c r="K72" s="83">
        <v>32.5</v>
      </c>
      <c r="L72" s="84" t="s">
        <v>294</v>
      </c>
      <c r="M72" s="153"/>
      <c r="N72" s="114" t="s">
        <v>11</v>
      </c>
      <c r="O72" s="165"/>
      <c r="P72" s="166"/>
      <c r="Q72" s="166"/>
      <c r="R72" s="167"/>
      <c r="S72" s="183"/>
      <c r="T72" s="90"/>
      <c r="U72" s="93"/>
      <c r="V72" s="93"/>
      <c r="W72" s="93"/>
      <c r="X72" s="93"/>
      <c r="Y72" s="93"/>
      <c r="Z72" s="93"/>
    </row>
    <row r="73" spans="1:26" ht="17" customHeight="1" x14ac:dyDescent="0.25">
      <c r="A73" s="83">
        <v>33</v>
      </c>
      <c r="B73" s="83" t="s">
        <v>293</v>
      </c>
      <c r="C73" s="152">
        <v>33</v>
      </c>
      <c r="D73" s="113" t="s">
        <v>10</v>
      </c>
      <c r="E73" s="154"/>
      <c r="F73" s="155"/>
      <c r="G73" s="155"/>
      <c r="H73" s="156"/>
      <c r="I73" s="182">
        <v>1</v>
      </c>
      <c r="K73" s="83">
        <v>33</v>
      </c>
      <c r="L73" s="84" t="s">
        <v>294</v>
      </c>
      <c r="M73" s="152">
        <v>33</v>
      </c>
      <c r="N73" s="113" t="s">
        <v>10</v>
      </c>
      <c r="O73" s="154"/>
      <c r="P73" s="155"/>
      <c r="Q73" s="155"/>
      <c r="R73" s="156"/>
      <c r="S73" s="182">
        <v>1</v>
      </c>
      <c r="T73" s="90"/>
      <c r="U73" s="93"/>
      <c r="V73" s="93"/>
      <c r="W73" s="93"/>
      <c r="X73" s="93"/>
      <c r="Y73" s="93"/>
      <c r="Z73" s="93"/>
    </row>
    <row r="74" spans="1:26" ht="17" customHeight="1" thickBot="1" x14ac:dyDescent="0.3">
      <c r="A74" s="83">
        <v>33.5</v>
      </c>
      <c r="B74" s="83" t="s">
        <v>293</v>
      </c>
      <c r="C74" s="153"/>
      <c r="D74" s="114" t="s">
        <v>11</v>
      </c>
      <c r="E74" s="165"/>
      <c r="F74" s="166"/>
      <c r="G74" s="166"/>
      <c r="H74" s="167"/>
      <c r="I74" s="183"/>
      <c r="K74" s="83">
        <v>33.5</v>
      </c>
      <c r="L74" s="84" t="s">
        <v>294</v>
      </c>
      <c r="M74" s="153"/>
      <c r="N74" s="114" t="s">
        <v>11</v>
      </c>
      <c r="O74" s="165"/>
      <c r="P74" s="166"/>
      <c r="Q74" s="166"/>
      <c r="R74" s="167"/>
      <c r="S74" s="183"/>
      <c r="T74" s="90"/>
      <c r="U74" s="93"/>
      <c r="V74" s="93"/>
      <c r="W74" s="93"/>
      <c r="X74" s="93"/>
      <c r="Y74" s="93"/>
      <c r="Z74" s="93"/>
    </row>
    <row r="75" spans="1:26" ht="17" customHeight="1" x14ac:dyDescent="0.25">
      <c r="A75" s="83">
        <v>34</v>
      </c>
      <c r="B75" s="83" t="s">
        <v>293</v>
      </c>
      <c r="C75" s="152">
        <v>34</v>
      </c>
      <c r="D75" s="113" t="s">
        <v>10</v>
      </c>
      <c r="E75" s="154"/>
      <c r="F75" s="155"/>
      <c r="G75" s="155"/>
      <c r="H75" s="156"/>
      <c r="I75" s="182">
        <v>1</v>
      </c>
      <c r="K75" s="83">
        <v>34</v>
      </c>
      <c r="L75" s="84" t="s">
        <v>294</v>
      </c>
      <c r="M75" s="152">
        <v>34</v>
      </c>
      <c r="N75" s="113" t="s">
        <v>10</v>
      </c>
      <c r="O75" s="154"/>
      <c r="P75" s="155"/>
      <c r="Q75" s="155"/>
      <c r="R75" s="156"/>
      <c r="S75" s="182">
        <v>1</v>
      </c>
      <c r="T75" s="90"/>
      <c r="U75" s="93"/>
      <c r="V75" s="93"/>
      <c r="W75" s="93"/>
      <c r="X75" s="93"/>
      <c r="Y75" s="93"/>
      <c r="Z75" s="93"/>
    </row>
    <row r="76" spans="1:26" ht="17" customHeight="1" thickBot="1" x14ac:dyDescent="0.3">
      <c r="A76" s="83">
        <v>34.5</v>
      </c>
      <c r="B76" s="83" t="s">
        <v>293</v>
      </c>
      <c r="C76" s="153"/>
      <c r="D76" s="114" t="s">
        <v>11</v>
      </c>
      <c r="E76" s="165"/>
      <c r="F76" s="166"/>
      <c r="G76" s="166"/>
      <c r="H76" s="167"/>
      <c r="I76" s="183"/>
      <c r="K76" s="83">
        <v>34.5</v>
      </c>
      <c r="L76" s="84" t="s">
        <v>294</v>
      </c>
      <c r="M76" s="153"/>
      <c r="N76" s="114" t="s">
        <v>11</v>
      </c>
      <c r="O76" s="165"/>
      <c r="P76" s="166"/>
      <c r="Q76" s="166"/>
      <c r="R76" s="167"/>
      <c r="S76" s="183"/>
      <c r="T76" s="90"/>
      <c r="U76" s="93"/>
      <c r="V76" s="93"/>
      <c r="W76" s="93"/>
      <c r="X76" s="93"/>
      <c r="Y76" s="93"/>
      <c r="Z76" s="93"/>
    </row>
    <row r="77" spans="1:26" ht="17" customHeight="1" x14ac:dyDescent="0.25">
      <c r="A77" s="83">
        <v>35</v>
      </c>
      <c r="B77" s="83" t="s">
        <v>293</v>
      </c>
      <c r="C77" s="152">
        <v>35</v>
      </c>
      <c r="D77" s="113" t="s">
        <v>10</v>
      </c>
      <c r="E77" s="154"/>
      <c r="F77" s="155"/>
      <c r="G77" s="155"/>
      <c r="H77" s="156"/>
      <c r="I77" s="182">
        <v>1</v>
      </c>
      <c r="K77" s="83">
        <v>35</v>
      </c>
      <c r="L77" s="84" t="s">
        <v>294</v>
      </c>
      <c r="M77" s="152">
        <v>35</v>
      </c>
      <c r="N77" s="113" t="s">
        <v>10</v>
      </c>
      <c r="O77" s="154"/>
      <c r="P77" s="155"/>
      <c r="Q77" s="155"/>
      <c r="R77" s="156"/>
      <c r="S77" s="182">
        <v>1</v>
      </c>
      <c r="T77" s="90"/>
      <c r="U77" s="93"/>
      <c r="V77" s="93"/>
      <c r="W77" s="93"/>
      <c r="X77" s="93"/>
      <c r="Y77" s="93"/>
      <c r="Z77" s="93"/>
    </row>
    <row r="78" spans="1:26" ht="17" customHeight="1" thickBot="1" x14ac:dyDescent="0.3">
      <c r="A78" s="83">
        <v>35.5</v>
      </c>
      <c r="B78" s="83" t="s">
        <v>293</v>
      </c>
      <c r="C78" s="153"/>
      <c r="D78" s="114" t="s">
        <v>11</v>
      </c>
      <c r="E78" s="165"/>
      <c r="F78" s="166"/>
      <c r="G78" s="166"/>
      <c r="H78" s="167"/>
      <c r="I78" s="183"/>
      <c r="K78" s="83">
        <v>35.5</v>
      </c>
      <c r="L78" s="84" t="s">
        <v>294</v>
      </c>
      <c r="M78" s="153"/>
      <c r="N78" s="114" t="s">
        <v>11</v>
      </c>
      <c r="O78" s="165"/>
      <c r="P78" s="166"/>
      <c r="Q78" s="166"/>
      <c r="R78" s="167"/>
      <c r="S78" s="183"/>
      <c r="T78" s="90"/>
      <c r="U78" s="93"/>
      <c r="V78" s="93"/>
      <c r="W78" s="93"/>
      <c r="X78" s="93"/>
      <c r="Y78" s="93"/>
      <c r="Z78" s="93"/>
    </row>
    <row r="79" spans="1:26" ht="17" customHeight="1" x14ac:dyDescent="0.25">
      <c r="A79" s="83">
        <v>36</v>
      </c>
      <c r="B79" s="83" t="s">
        <v>293</v>
      </c>
      <c r="C79" s="152">
        <v>36</v>
      </c>
      <c r="D79" s="113" t="s">
        <v>10</v>
      </c>
      <c r="E79" s="154"/>
      <c r="F79" s="155"/>
      <c r="G79" s="155"/>
      <c r="H79" s="156"/>
      <c r="I79" s="182">
        <v>1</v>
      </c>
      <c r="K79" s="83">
        <v>36</v>
      </c>
      <c r="L79" s="84" t="s">
        <v>294</v>
      </c>
      <c r="M79" s="152">
        <v>36</v>
      </c>
      <c r="N79" s="113" t="s">
        <v>10</v>
      </c>
      <c r="O79" s="154"/>
      <c r="P79" s="155"/>
      <c r="Q79" s="155"/>
      <c r="R79" s="156"/>
      <c r="S79" s="182">
        <v>1</v>
      </c>
      <c r="T79" s="90"/>
      <c r="U79" s="93"/>
      <c r="V79" s="93"/>
      <c r="W79" s="93"/>
      <c r="X79" s="93"/>
      <c r="Y79" s="93"/>
      <c r="Z79" s="93"/>
    </row>
    <row r="80" spans="1:26" ht="17" customHeight="1" thickBot="1" x14ac:dyDescent="0.3">
      <c r="A80" s="83">
        <v>36.5</v>
      </c>
      <c r="B80" s="83" t="s">
        <v>293</v>
      </c>
      <c r="C80" s="153"/>
      <c r="D80" s="114" t="s">
        <v>11</v>
      </c>
      <c r="E80" s="165"/>
      <c r="F80" s="166"/>
      <c r="G80" s="166"/>
      <c r="H80" s="167"/>
      <c r="I80" s="183"/>
      <c r="K80" s="83">
        <v>36.5</v>
      </c>
      <c r="L80" s="84" t="s">
        <v>294</v>
      </c>
      <c r="M80" s="153"/>
      <c r="N80" s="114" t="s">
        <v>11</v>
      </c>
      <c r="O80" s="165"/>
      <c r="P80" s="166"/>
      <c r="Q80" s="166"/>
      <c r="R80" s="167"/>
      <c r="S80" s="183"/>
      <c r="T80" s="90"/>
      <c r="U80" s="93"/>
      <c r="V80" s="93"/>
      <c r="W80" s="93"/>
      <c r="X80" s="93"/>
      <c r="Y80" s="93"/>
      <c r="Z80" s="93"/>
    </row>
    <row r="81" spans="1:26" ht="17" customHeight="1" x14ac:dyDescent="0.25">
      <c r="A81" s="83">
        <v>37</v>
      </c>
      <c r="B81" s="83" t="s">
        <v>293</v>
      </c>
      <c r="C81" s="152">
        <v>37</v>
      </c>
      <c r="D81" s="113" t="s">
        <v>10</v>
      </c>
      <c r="E81" s="154"/>
      <c r="F81" s="155"/>
      <c r="G81" s="155"/>
      <c r="H81" s="156"/>
      <c r="I81" s="182">
        <v>1</v>
      </c>
      <c r="K81" s="83">
        <v>37</v>
      </c>
      <c r="L81" s="84" t="s">
        <v>294</v>
      </c>
      <c r="M81" s="152">
        <v>37</v>
      </c>
      <c r="N81" s="113" t="s">
        <v>10</v>
      </c>
      <c r="O81" s="154"/>
      <c r="P81" s="155"/>
      <c r="Q81" s="155"/>
      <c r="R81" s="156"/>
      <c r="S81" s="182">
        <v>1</v>
      </c>
      <c r="T81" s="90"/>
      <c r="U81" s="93"/>
      <c r="V81" s="93"/>
      <c r="W81" s="93"/>
      <c r="X81" s="93"/>
      <c r="Y81" s="93"/>
      <c r="Z81" s="93"/>
    </row>
    <row r="82" spans="1:26" ht="17" customHeight="1" thickBot="1" x14ac:dyDescent="0.3">
      <c r="A82" s="83">
        <v>37.5</v>
      </c>
      <c r="B82" s="83" t="s">
        <v>293</v>
      </c>
      <c r="C82" s="153"/>
      <c r="D82" s="114" t="s">
        <v>11</v>
      </c>
      <c r="E82" s="165"/>
      <c r="F82" s="166"/>
      <c r="G82" s="166"/>
      <c r="H82" s="167"/>
      <c r="I82" s="183"/>
      <c r="K82" s="83">
        <v>37.5</v>
      </c>
      <c r="L82" s="84" t="s">
        <v>294</v>
      </c>
      <c r="M82" s="153"/>
      <c r="N82" s="114" t="s">
        <v>11</v>
      </c>
      <c r="O82" s="165"/>
      <c r="P82" s="166"/>
      <c r="Q82" s="166"/>
      <c r="R82" s="167"/>
      <c r="S82" s="183"/>
      <c r="T82" s="90"/>
      <c r="U82" s="93"/>
      <c r="V82" s="93"/>
      <c r="W82" s="93"/>
      <c r="X82" s="93"/>
      <c r="Y82" s="93"/>
      <c r="Z82" s="93"/>
    </row>
    <row r="83" spans="1:26" ht="17" customHeight="1" x14ac:dyDescent="0.25">
      <c r="A83" s="83">
        <v>38</v>
      </c>
      <c r="B83" s="83" t="s">
        <v>293</v>
      </c>
      <c r="C83" s="152">
        <v>38</v>
      </c>
      <c r="D83" s="113" t="s">
        <v>10</v>
      </c>
      <c r="E83" s="154"/>
      <c r="F83" s="155"/>
      <c r="G83" s="155"/>
      <c r="H83" s="156"/>
      <c r="I83" s="182">
        <v>1</v>
      </c>
      <c r="K83" s="83">
        <v>38</v>
      </c>
      <c r="L83" s="84" t="s">
        <v>294</v>
      </c>
      <c r="M83" s="152">
        <v>38</v>
      </c>
      <c r="N83" s="113" t="s">
        <v>10</v>
      </c>
      <c r="O83" s="154"/>
      <c r="P83" s="155"/>
      <c r="Q83" s="155"/>
      <c r="R83" s="156"/>
      <c r="S83" s="182">
        <v>1</v>
      </c>
      <c r="T83" s="90"/>
      <c r="U83" s="93"/>
      <c r="V83" s="93"/>
      <c r="W83" s="93"/>
      <c r="X83" s="93"/>
      <c r="Y83" s="93"/>
      <c r="Z83" s="93"/>
    </row>
    <row r="84" spans="1:26" ht="17" customHeight="1" thickBot="1" x14ac:dyDescent="0.3">
      <c r="A84" s="83">
        <v>38.5</v>
      </c>
      <c r="B84" s="83" t="s">
        <v>293</v>
      </c>
      <c r="C84" s="153"/>
      <c r="D84" s="114" t="s">
        <v>11</v>
      </c>
      <c r="E84" s="165"/>
      <c r="F84" s="166"/>
      <c r="G84" s="166"/>
      <c r="H84" s="167"/>
      <c r="I84" s="183"/>
      <c r="K84" s="83">
        <v>38.5</v>
      </c>
      <c r="L84" s="84" t="s">
        <v>294</v>
      </c>
      <c r="M84" s="153"/>
      <c r="N84" s="114" t="s">
        <v>11</v>
      </c>
      <c r="O84" s="165"/>
      <c r="P84" s="166"/>
      <c r="Q84" s="166"/>
      <c r="R84" s="167"/>
      <c r="S84" s="183"/>
      <c r="T84" s="90"/>
      <c r="U84" s="93"/>
      <c r="V84" s="93"/>
      <c r="W84" s="93"/>
      <c r="X84" s="93"/>
      <c r="Y84" s="93"/>
      <c r="Z84" s="93"/>
    </row>
    <row r="85" spans="1:26" ht="17" customHeight="1" x14ac:dyDescent="0.25">
      <c r="A85" s="83">
        <v>39</v>
      </c>
      <c r="B85" s="83" t="s">
        <v>293</v>
      </c>
      <c r="C85" s="152">
        <v>39</v>
      </c>
      <c r="D85" s="113" t="s">
        <v>10</v>
      </c>
      <c r="E85" s="154"/>
      <c r="F85" s="155"/>
      <c r="G85" s="155"/>
      <c r="H85" s="156"/>
      <c r="I85" s="182">
        <v>1</v>
      </c>
      <c r="K85" s="83">
        <v>39</v>
      </c>
      <c r="L85" s="84" t="s">
        <v>294</v>
      </c>
      <c r="M85" s="152">
        <v>39</v>
      </c>
      <c r="N85" s="113" t="s">
        <v>10</v>
      </c>
      <c r="O85" s="154"/>
      <c r="P85" s="155"/>
      <c r="Q85" s="155"/>
      <c r="R85" s="156"/>
      <c r="S85" s="182">
        <v>1</v>
      </c>
      <c r="T85" s="90"/>
      <c r="U85" s="93"/>
      <c r="V85" s="93"/>
      <c r="W85" s="93"/>
      <c r="X85" s="93"/>
      <c r="Y85" s="93"/>
      <c r="Z85" s="93"/>
    </row>
    <row r="86" spans="1:26" ht="17" customHeight="1" thickBot="1" x14ac:dyDescent="0.3">
      <c r="A86" s="83">
        <v>39.5</v>
      </c>
      <c r="B86" s="83" t="s">
        <v>293</v>
      </c>
      <c r="C86" s="153"/>
      <c r="D86" s="114" t="s">
        <v>11</v>
      </c>
      <c r="E86" s="165"/>
      <c r="F86" s="166"/>
      <c r="G86" s="166"/>
      <c r="H86" s="167"/>
      <c r="I86" s="183"/>
      <c r="K86" s="83">
        <v>39.5</v>
      </c>
      <c r="L86" s="84" t="s">
        <v>294</v>
      </c>
      <c r="M86" s="153"/>
      <c r="N86" s="114" t="s">
        <v>11</v>
      </c>
      <c r="O86" s="165"/>
      <c r="P86" s="166"/>
      <c r="Q86" s="166"/>
      <c r="R86" s="167"/>
      <c r="S86" s="183"/>
      <c r="T86" s="90"/>
      <c r="U86" s="93"/>
      <c r="V86" s="93"/>
      <c r="W86" s="93"/>
      <c r="X86" s="93"/>
      <c r="Y86" s="93"/>
      <c r="Z86" s="93"/>
    </row>
    <row r="87" spans="1:26" ht="17" customHeight="1" x14ac:dyDescent="0.25">
      <c r="A87" s="83">
        <v>40</v>
      </c>
      <c r="B87" s="83" t="s">
        <v>293</v>
      </c>
      <c r="C87" s="152">
        <v>40</v>
      </c>
      <c r="D87" s="113" t="s">
        <v>10</v>
      </c>
      <c r="E87" s="154"/>
      <c r="F87" s="155"/>
      <c r="G87" s="155"/>
      <c r="H87" s="156"/>
      <c r="I87" s="182">
        <v>1</v>
      </c>
      <c r="K87" s="83">
        <v>40</v>
      </c>
      <c r="L87" s="84" t="s">
        <v>294</v>
      </c>
      <c r="M87" s="152">
        <v>40</v>
      </c>
      <c r="N87" s="113" t="s">
        <v>10</v>
      </c>
      <c r="O87" s="154"/>
      <c r="P87" s="155"/>
      <c r="Q87" s="155"/>
      <c r="R87" s="156"/>
      <c r="S87" s="182">
        <v>1</v>
      </c>
      <c r="T87" s="90"/>
      <c r="U87" s="93"/>
      <c r="V87" s="93"/>
      <c r="W87" s="93"/>
      <c r="X87" s="93"/>
      <c r="Y87" s="93"/>
      <c r="Z87" s="93"/>
    </row>
    <row r="88" spans="1:26" ht="17" customHeight="1" thickBot="1" x14ac:dyDescent="0.3">
      <c r="A88" s="83">
        <v>40.5</v>
      </c>
      <c r="B88" s="83" t="s">
        <v>293</v>
      </c>
      <c r="C88" s="153"/>
      <c r="D88" s="114" t="s">
        <v>11</v>
      </c>
      <c r="E88" s="165"/>
      <c r="F88" s="166"/>
      <c r="G88" s="166"/>
      <c r="H88" s="167"/>
      <c r="I88" s="183"/>
      <c r="K88" s="83">
        <v>40.5</v>
      </c>
      <c r="L88" s="84" t="s">
        <v>294</v>
      </c>
      <c r="M88" s="153"/>
      <c r="N88" s="114" t="s">
        <v>11</v>
      </c>
      <c r="O88" s="165"/>
      <c r="P88" s="166"/>
      <c r="Q88" s="166"/>
      <c r="R88" s="167"/>
      <c r="S88" s="183"/>
      <c r="T88" s="90"/>
      <c r="U88" s="93"/>
      <c r="V88" s="93"/>
      <c r="W88" s="93"/>
      <c r="X88" s="93"/>
      <c r="Y88" s="93"/>
      <c r="Z88" s="93"/>
    </row>
    <row r="89" spans="1:26" ht="17" customHeight="1" x14ac:dyDescent="0.25">
      <c r="A89" s="83">
        <v>41</v>
      </c>
      <c r="B89" s="83" t="s">
        <v>293</v>
      </c>
      <c r="C89" s="152">
        <v>41</v>
      </c>
      <c r="D89" s="113" t="s">
        <v>10</v>
      </c>
      <c r="E89" s="154"/>
      <c r="F89" s="155"/>
      <c r="G89" s="155"/>
      <c r="H89" s="156"/>
      <c r="I89" s="182">
        <v>1</v>
      </c>
      <c r="K89" s="83">
        <v>41</v>
      </c>
      <c r="L89" s="84" t="s">
        <v>294</v>
      </c>
      <c r="M89" s="152">
        <v>41</v>
      </c>
      <c r="N89" s="113" t="s">
        <v>10</v>
      </c>
      <c r="O89" s="154"/>
      <c r="P89" s="155"/>
      <c r="Q89" s="155"/>
      <c r="R89" s="156"/>
      <c r="S89" s="182">
        <v>1</v>
      </c>
      <c r="T89" s="90"/>
      <c r="U89" s="93"/>
      <c r="V89" s="93"/>
      <c r="W89" s="93"/>
      <c r="X89" s="93"/>
      <c r="Y89" s="93"/>
      <c r="Z89" s="93"/>
    </row>
    <row r="90" spans="1:26" ht="17" customHeight="1" thickBot="1" x14ac:dyDescent="0.3">
      <c r="A90" s="83">
        <v>41.5</v>
      </c>
      <c r="B90" s="83" t="s">
        <v>293</v>
      </c>
      <c r="C90" s="153"/>
      <c r="D90" s="114" t="s">
        <v>11</v>
      </c>
      <c r="E90" s="165"/>
      <c r="F90" s="166"/>
      <c r="G90" s="166"/>
      <c r="H90" s="167"/>
      <c r="I90" s="183"/>
      <c r="K90" s="83">
        <v>41.5</v>
      </c>
      <c r="L90" s="84" t="s">
        <v>294</v>
      </c>
      <c r="M90" s="153"/>
      <c r="N90" s="114" t="s">
        <v>11</v>
      </c>
      <c r="O90" s="165"/>
      <c r="P90" s="166"/>
      <c r="Q90" s="166"/>
      <c r="R90" s="167"/>
      <c r="S90" s="183"/>
      <c r="T90" s="90"/>
      <c r="U90" s="93"/>
      <c r="V90" s="93"/>
      <c r="W90" s="93"/>
      <c r="X90" s="93"/>
      <c r="Y90" s="93"/>
      <c r="Z90" s="93"/>
    </row>
    <row r="91" spans="1:26" ht="17" customHeight="1" x14ac:dyDescent="0.25">
      <c r="A91" s="83">
        <v>42</v>
      </c>
      <c r="B91" s="83" t="s">
        <v>293</v>
      </c>
      <c r="C91" s="152">
        <v>42</v>
      </c>
      <c r="D91" s="113" t="s">
        <v>10</v>
      </c>
      <c r="E91" s="154"/>
      <c r="F91" s="155"/>
      <c r="G91" s="155"/>
      <c r="H91" s="156"/>
      <c r="I91" s="182">
        <v>1</v>
      </c>
      <c r="K91" s="83">
        <v>42</v>
      </c>
      <c r="L91" s="84" t="s">
        <v>294</v>
      </c>
      <c r="M91" s="152">
        <v>42</v>
      </c>
      <c r="N91" s="113" t="s">
        <v>10</v>
      </c>
      <c r="O91" s="154"/>
      <c r="P91" s="155"/>
      <c r="Q91" s="155"/>
      <c r="R91" s="156"/>
      <c r="S91" s="182">
        <v>1</v>
      </c>
      <c r="T91" s="90"/>
      <c r="U91" s="93"/>
      <c r="V91" s="93"/>
      <c r="W91" s="93"/>
      <c r="X91" s="93"/>
      <c r="Y91" s="93"/>
      <c r="Z91" s="93"/>
    </row>
    <row r="92" spans="1:26" ht="17" customHeight="1" thickBot="1" x14ac:dyDescent="0.3">
      <c r="A92" s="83">
        <v>42.5</v>
      </c>
      <c r="B92" s="83" t="s">
        <v>293</v>
      </c>
      <c r="C92" s="153"/>
      <c r="D92" s="114" t="s">
        <v>11</v>
      </c>
      <c r="E92" s="165"/>
      <c r="F92" s="166"/>
      <c r="G92" s="166"/>
      <c r="H92" s="167"/>
      <c r="I92" s="183"/>
      <c r="K92" s="83">
        <v>42.5</v>
      </c>
      <c r="L92" s="84" t="s">
        <v>294</v>
      </c>
      <c r="M92" s="153"/>
      <c r="N92" s="114" t="s">
        <v>11</v>
      </c>
      <c r="O92" s="165"/>
      <c r="P92" s="166"/>
      <c r="Q92" s="166"/>
      <c r="R92" s="167"/>
      <c r="S92" s="183"/>
      <c r="T92" s="90"/>
      <c r="U92" s="93"/>
      <c r="V92" s="93"/>
      <c r="W92" s="93"/>
      <c r="X92" s="93"/>
      <c r="Y92" s="93"/>
      <c r="Z92" s="93"/>
    </row>
    <row r="93" spans="1:26" ht="17" customHeight="1" x14ac:dyDescent="0.25">
      <c r="A93" s="83">
        <v>43</v>
      </c>
      <c r="B93" s="83" t="s">
        <v>293</v>
      </c>
      <c r="C93" s="152">
        <v>43</v>
      </c>
      <c r="D93" s="113" t="s">
        <v>10</v>
      </c>
      <c r="E93" s="154"/>
      <c r="F93" s="155"/>
      <c r="G93" s="155"/>
      <c r="H93" s="156"/>
      <c r="I93" s="182">
        <v>1</v>
      </c>
      <c r="K93" s="83">
        <v>43</v>
      </c>
      <c r="L93" s="84" t="s">
        <v>294</v>
      </c>
      <c r="M93" s="152">
        <v>43</v>
      </c>
      <c r="N93" s="113" t="s">
        <v>10</v>
      </c>
      <c r="O93" s="154"/>
      <c r="P93" s="155"/>
      <c r="Q93" s="155"/>
      <c r="R93" s="156"/>
      <c r="S93" s="182">
        <v>1</v>
      </c>
      <c r="T93" s="90"/>
      <c r="U93" s="93"/>
      <c r="V93" s="93"/>
      <c r="W93" s="93"/>
      <c r="X93" s="93"/>
      <c r="Y93" s="93"/>
      <c r="Z93" s="93"/>
    </row>
    <row r="94" spans="1:26" ht="17" customHeight="1" thickBot="1" x14ac:dyDescent="0.3">
      <c r="A94" s="83">
        <v>43.5</v>
      </c>
      <c r="B94" s="83" t="s">
        <v>293</v>
      </c>
      <c r="C94" s="153"/>
      <c r="D94" s="114" t="s">
        <v>11</v>
      </c>
      <c r="E94" s="165"/>
      <c r="F94" s="166"/>
      <c r="G94" s="166"/>
      <c r="H94" s="167"/>
      <c r="I94" s="183"/>
      <c r="K94" s="83">
        <v>43.5</v>
      </c>
      <c r="L94" s="84" t="s">
        <v>294</v>
      </c>
      <c r="M94" s="153"/>
      <c r="N94" s="114" t="s">
        <v>11</v>
      </c>
      <c r="O94" s="165"/>
      <c r="P94" s="166"/>
      <c r="Q94" s="166"/>
      <c r="R94" s="167"/>
      <c r="S94" s="183"/>
      <c r="T94" s="90"/>
      <c r="U94" s="93"/>
      <c r="V94" s="93"/>
      <c r="W94" s="93"/>
      <c r="X94" s="93"/>
      <c r="Y94" s="93"/>
      <c r="Z94" s="93"/>
    </row>
    <row r="95" spans="1:26" ht="17" customHeight="1" x14ac:dyDescent="0.25">
      <c r="A95" s="83">
        <v>44</v>
      </c>
      <c r="B95" s="83" t="s">
        <v>293</v>
      </c>
      <c r="C95" s="152">
        <v>44</v>
      </c>
      <c r="D95" s="113" t="s">
        <v>10</v>
      </c>
      <c r="E95" s="154"/>
      <c r="F95" s="155"/>
      <c r="G95" s="155"/>
      <c r="H95" s="156"/>
      <c r="I95" s="182">
        <v>1</v>
      </c>
      <c r="K95" s="83">
        <v>44</v>
      </c>
      <c r="L95" s="84" t="s">
        <v>294</v>
      </c>
      <c r="M95" s="152">
        <v>44</v>
      </c>
      <c r="N95" s="113" t="s">
        <v>10</v>
      </c>
      <c r="O95" s="154"/>
      <c r="P95" s="155"/>
      <c r="Q95" s="155"/>
      <c r="R95" s="156"/>
      <c r="S95" s="182">
        <v>1</v>
      </c>
      <c r="T95" s="90"/>
      <c r="U95" s="93"/>
      <c r="V95" s="93"/>
      <c r="W95" s="93"/>
      <c r="X95" s="93"/>
      <c r="Y95" s="93"/>
      <c r="Z95" s="93"/>
    </row>
    <row r="96" spans="1:26" ht="17" customHeight="1" thickBot="1" x14ac:dyDescent="0.3">
      <c r="A96" s="83">
        <v>44.5</v>
      </c>
      <c r="B96" s="83" t="s">
        <v>293</v>
      </c>
      <c r="C96" s="153"/>
      <c r="D96" s="114" t="s">
        <v>11</v>
      </c>
      <c r="E96" s="165"/>
      <c r="F96" s="166"/>
      <c r="G96" s="166"/>
      <c r="H96" s="167"/>
      <c r="I96" s="183"/>
      <c r="K96" s="83">
        <v>44.5</v>
      </c>
      <c r="L96" s="84" t="s">
        <v>294</v>
      </c>
      <c r="M96" s="153"/>
      <c r="N96" s="114" t="s">
        <v>11</v>
      </c>
      <c r="O96" s="165"/>
      <c r="P96" s="166"/>
      <c r="Q96" s="166"/>
      <c r="R96" s="167"/>
      <c r="S96" s="183"/>
      <c r="T96" s="90"/>
      <c r="U96" s="93"/>
      <c r="V96" s="93"/>
      <c r="W96" s="93"/>
      <c r="X96" s="93"/>
      <c r="Y96" s="93"/>
      <c r="Z96" s="93"/>
    </row>
    <row r="97" spans="1:26" ht="17" customHeight="1" x14ac:dyDescent="0.25">
      <c r="A97" s="83">
        <v>45</v>
      </c>
      <c r="B97" s="83" t="s">
        <v>293</v>
      </c>
      <c r="C97" s="152">
        <v>45</v>
      </c>
      <c r="D97" s="113" t="s">
        <v>10</v>
      </c>
      <c r="E97" s="154"/>
      <c r="F97" s="155"/>
      <c r="G97" s="155"/>
      <c r="H97" s="156"/>
      <c r="I97" s="182">
        <v>1</v>
      </c>
      <c r="K97" s="83">
        <v>45</v>
      </c>
      <c r="L97" s="84" t="s">
        <v>294</v>
      </c>
      <c r="M97" s="152">
        <v>45</v>
      </c>
      <c r="N97" s="113" t="s">
        <v>10</v>
      </c>
      <c r="O97" s="154"/>
      <c r="P97" s="155"/>
      <c r="Q97" s="155"/>
      <c r="R97" s="156"/>
      <c r="S97" s="182">
        <v>1</v>
      </c>
      <c r="T97" s="90"/>
      <c r="U97" s="93"/>
      <c r="V97" s="93"/>
      <c r="W97" s="93"/>
      <c r="X97" s="93"/>
      <c r="Y97" s="93"/>
      <c r="Z97" s="93"/>
    </row>
    <row r="98" spans="1:26" ht="17" customHeight="1" thickBot="1" x14ac:dyDescent="0.3">
      <c r="A98" s="83">
        <v>45.5</v>
      </c>
      <c r="B98" s="83" t="s">
        <v>293</v>
      </c>
      <c r="C98" s="153"/>
      <c r="D98" s="114" t="s">
        <v>11</v>
      </c>
      <c r="E98" s="165"/>
      <c r="F98" s="166"/>
      <c r="G98" s="166"/>
      <c r="H98" s="167"/>
      <c r="I98" s="183"/>
      <c r="K98" s="83">
        <v>45.5</v>
      </c>
      <c r="L98" s="84" t="s">
        <v>294</v>
      </c>
      <c r="M98" s="153"/>
      <c r="N98" s="114" t="s">
        <v>11</v>
      </c>
      <c r="O98" s="165"/>
      <c r="P98" s="166"/>
      <c r="Q98" s="166"/>
      <c r="R98" s="167"/>
      <c r="S98" s="183"/>
      <c r="T98" s="90"/>
      <c r="U98" s="93"/>
      <c r="V98" s="93"/>
      <c r="W98" s="93"/>
      <c r="X98" s="93"/>
      <c r="Y98" s="93"/>
      <c r="Z98" s="93"/>
    </row>
    <row r="99" spans="1:26" ht="17" customHeight="1" x14ac:dyDescent="0.25">
      <c r="A99" s="83">
        <v>46</v>
      </c>
      <c r="B99" s="83" t="s">
        <v>293</v>
      </c>
      <c r="C99" s="152">
        <v>46</v>
      </c>
      <c r="D99" s="113" t="s">
        <v>10</v>
      </c>
      <c r="E99" s="154"/>
      <c r="F99" s="155"/>
      <c r="G99" s="155"/>
      <c r="H99" s="156"/>
      <c r="I99" s="182">
        <v>1</v>
      </c>
      <c r="K99" s="83">
        <v>46</v>
      </c>
      <c r="L99" s="84" t="s">
        <v>294</v>
      </c>
      <c r="M99" s="152">
        <v>46</v>
      </c>
      <c r="N99" s="113" t="s">
        <v>10</v>
      </c>
      <c r="O99" s="154"/>
      <c r="P99" s="155"/>
      <c r="Q99" s="155"/>
      <c r="R99" s="156"/>
      <c r="S99" s="182">
        <v>1</v>
      </c>
      <c r="T99" s="90"/>
      <c r="U99" s="93"/>
      <c r="V99" s="93"/>
      <c r="W99" s="93"/>
      <c r="X99" s="93"/>
      <c r="Y99" s="93"/>
      <c r="Z99" s="93"/>
    </row>
    <row r="100" spans="1:26" ht="17" customHeight="1" thickBot="1" x14ac:dyDescent="0.3">
      <c r="A100" s="83">
        <v>46.5</v>
      </c>
      <c r="B100" s="83" t="s">
        <v>293</v>
      </c>
      <c r="C100" s="153"/>
      <c r="D100" s="114" t="s">
        <v>11</v>
      </c>
      <c r="E100" s="165"/>
      <c r="F100" s="166"/>
      <c r="G100" s="166"/>
      <c r="H100" s="167"/>
      <c r="I100" s="183"/>
      <c r="K100" s="83">
        <v>46.5</v>
      </c>
      <c r="L100" s="84" t="s">
        <v>294</v>
      </c>
      <c r="M100" s="153"/>
      <c r="N100" s="114" t="s">
        <v>11</v>
      </c>
      <c r="O100" s="165"/>
      <c r="P100" s="166"/>
      <c r="Q100" s="166"/>
      <c r="R100" s="167"/>
      <c r="S100" s="183"/>
      <c r="T100" s="90"/>
      <c r="U100" s="93"/>
      <c r="V100" s="93"/>
      <c r="W100" s="93"/>
      <c r="X100" s="93"/>
      <c r="Y100" s="93"/>
      <c r="Z100" s="93"/>
    </row>
    <row r="101" spans="1:26" ht="17" customHeight="1" x14ac:dyDescent="0.25">
      <c r="A101" s="83">
        <v>47</v>
      </c>
      <c r="B101" s="83" t="s">
        <v>293</v>
      </c>
      <c r="C101" s="152">
        <v>47</v>
      </c>
      <c r="D101" s="113" t="s">
        <v>10</v>
      </c>
      <c r="E101" s="154"/>
      <c r="F101" s="155"/>
      <c r="G101" s="155"/>
      <c r="H101" s="156"/>
      <c r="I101" s="182">
        <v>1</v>
      </c>
      <c r="K101" s="83">
        <v>47</v>
      </c>
      <c r="L101" s="84" t="s">
        <v>294</v>
      </c>
      <c r="M101" s="152">
        <v>47</v>
      </c>
      <c r="N101" s="113" t="s">
        <v>10</v>
      </c>
      <c r="O101" s="154"/>
      <c r="P101" s="155"/>
      <c r="Q101" s="155"/>
      <c r="R101" s="156"/>
      <c r="S101" s="182">
        <v>1</v>
      </c>
      <c r="T101" s="90"/>
      <c r="U101" s="93"/>
      <c r="V101" s="93"/>
      <c r="W101" s="93"/>
      <c r="X101" s="93"/>
      <c r="Y101" s="93"/>
      <c r="Z101" s="93"/>
    </row>
    <row r="102" spans="1:26" ht="17" customHeight="1" thickBot="1" x14ac:dyDescent="0.3">
      <c r="A102" s="83">
        <v>47.5</v>
      </c>
      <c r="B102" s="83" t="s">
        <v>293</v>
      </c>
      <c r="C102" s="153"/>
      <c r="D102" s="114" t="s">
        <v>11</v>
      </c>
      <c r="E102" s="165"/>
      <c r="F102" s="166"/>
      <c r="G102" s="166"/>
      <c r="H102" s="167"/>
      <c r="I102" s="183"/>
      <c r="K102" s="83">
        <v>47.5</v>
      </c>
      <c r="L102" s="84" t="s">
        <v>294</v>
      </c>
      <c r="M102" s="153"/>
      <c r="N102" s="114" t="s">
        <v>11</v>
      </c>
      <c r="O102" s="165"/>
      <c r="P102" s="166"/>
      <c r="Q102" s="166"/>
      <c r="R102" s="167"/>
      <c r="S102" s="183"/>
      <c r="T102" s="90"/>
      <c r="U102" s="93"/>
      <c r="V102" s="93"/>
      <c r="W102" s="93"/>
      <c r="X102" s="93"/>
      <c r="Y102" s="93"/>
      <c r="Z102" s="93"/>
    </row>
    <row r="103" spans="1:26" ht="17" customHeight="1" x14ac:dyDescent="0.25">
      <c r="A103" s="83">
        <v>48</v>
      </c>
      <c r="B103" s="83" t="s">
        <v>293</v>
      </c>
      <c r="C103" s="152">
        <v>48</v>
      </c>
      <c r="D103" s="113" t="s">
        <v>10</v>
      </c>
      <c r="E103" s="154"/>
      <c r="F103" s="155"/>
      <c r="G103" s="155"/>
      <c r="H103" s="156"/>
      <c r="I103" s="182">
        <v>1</v>
      </c>
      <c r="K103" s="83">
        <v>48</v>
      </c>
      <c r="L103" s="84" t="s">
        <v>294</v>
      </c>
      <c r="M103" s="152">
        <v>48</v>
      </c>
      <c r="N103" s="113" t="s">
        <v>10</v>
      </c>
      <c r="O103" s="154"/>
      <c r="P103" s="155"/>
      <c r="Q103" s="155"/>
      <c r="R103" s="156"/>
      <c r="S103" s="182">
        <v>1</v>
      </c>
      <c r="T103" s="90"/>
      <c r="U103" s="93"/>
      <c r="V103" s="93"/>
      <c r="W103" s="93"/>
      <c r="X103" s="93"/>
      <c r="Y103" s="93"/>
      <c r="Z103" s="93"/>
    </row>
    <row r="104" spans="1:26" ht="17" customHeight="1" thickBot="1" x14ac:dyDescent="0.3">
      <c r="A104" s="83">
        <v>48.5</v>
      </c>
      <c r="B104" s="83" t="s">
        <v>293</v>
      </c>
      <c r="C104" s="153"/>
      <c r="D104" s="114" t="s">
        <v>11</v>
      </c>
      <c r="E104" s="165"/>
      <c r="F104" s="166"/>
      <c r="G104" s="166"/>
      <c r="H104" s="167"/>
      <c r="I104" s="183"/>
      <c r="K104" s="83">
        <v>48.5</v>
      </c>
      <c r="L104" s="84" t="s">
        <v>294</v>
      </c>
      <c r="M104" s="153"/>
      <c r="N104" s="114" t="s">
        <v>11</v>
      </c>
      <c r="O104" s="165"/>
      <c r="P104" s="166"/>
      <c r="Q104" s="166"/>
      <c r="R104" s="167"/>
      <c r="S104" s="183"/>
      <c r="T104" s="90"/>
      <c r="U104" s="93"/>
      <c r="V104" s="93"/>
      <c r="W104" s="93"/>
      <c r="X104" s="93"/>
      <c r="Y104" s="93"/>
      <c r="Z104" s="93"/>
    </row>
    <row r="105" spans="1:26" ht="17" customHeight="1" x14ac:dyDescent="0.25">
      <c r="A105" s="83">
        <v>49</v>
      </c>
      <c r="B105" s="83" t="s">
        <v>293</v>
      </c>
      <c r="C105" s="152">
        <v>49</v>
      </c>
      <c r="D105" s="113" t="s">
        <v>10</v>
      </c>
      <c r="E105" s="154"/>
      <c r="F105" s="155"/>
      <c r="G105" s="155"/>
      <c r="H105" s="156"/>
      <c r="I105" s="182">
        <v>1</v>
      </c>
      <c r="K105" s="83">
        <v>49</v>
      </c>
      <c r="L105" s="84" t="s">
        <v>294</v>
      </c>
      <c r="M105" s="152">
        <v>49</v>
      </c>
      <c r="N105" s="113" t="s">
        <v>10</v>
      </c>
      <c r="O105" s="154"/>
      <c r="P105" s="155"/>
      <c r="Q105" s="155"/>
      <c r="R105" s="156"/>
      <c r="S105" s="182">
        <v>1</v>
      </c>
      <c r="T105" s="90"/>
      <c r="U105" s="93"/>
      <c r="V105" s="93"/>
      <c r="W105" s="93"/>
      <c r="X105" s="93"/>
      <c r="Y105" s="93"/>
      <c r="Z105" s="93"/>
    </row>
    <row r="106" spans="1:26" ht="17" customHeight="1" thickBot="1" x14ac:dyDescent="0.3">
      <c r="A106" s="83">
        <v>49.5</v>
      </c>
      <c r="B106" s="83" t="s">
        <v>293</v>
      </c>
      <c r="C106" s="153"/>
      <c r="D106" s="114" t="s">
        <v>11</v>
      </c>
      <c r="E106" s="165"/>
      <c r="F106" s="166"/>
      <c r="G106" s="166"/>
      <c r="H106" s="167"/>
      <c r="I106" s="183"/>
      <c r="K106" s="83">
        <v>49.5</v>
      </c>
      <c r="L106" s="84" t="s">
        <v>294</v>
      </c>
      <c r="M106" s="153"/>
      <c r="N106" s="114" t="s">
        <v>11</v>
      </c>
      <c r="O106" s="165"/>
      <c r="P106" s="166"/>
      <c r="Q106" s="166"/>
      <c r="R106" s="167"/>
      <c r="S106" s="183"/>
      <c r="T106" s="90"/>
      <c r="U106" s="93"/>
      <c r="V106" s="93"/>
      <c r="W106" s="93"/>
      <c r="X106" s="93"/>
      <c r="Y106" s="93"/>
      <c r="Z106" s="93"/>
    </row>
    <row r="107" spans="1:26" ht="17" customHeight="1" x14ac:dyDescent="0.25">
      <c r="A107" s="83">
        <v>50</v>
      </c>
      <c r="B107" s="83" t="s">
        <v>293</v>
      </c>
      <c r="C107" s="152">
        <v>50</v>
      </c>
      <c r="D107" s="113" t="s">
        <v>10</v>
      </c>
      <c r="E107" s="154"/>
      <c r="F107" s="155"/>
      <c r="G107" s="155"/>
      <c r="H107" s="156"/>
      <c r="I107" s="182">
        <v>1</v>
      </c>
      <c r="K107" s="83">
        <v>50</v>
      </c>
      <c r="L107" s="84" t="s">
        <v>294</v>
      </c>
      <c r="M107" s="152">
        <v>50</v>
      </c>
      <c r="N107" s="113" t="s">
        <v>10</v>
      </c>
      <c r="O107" s="154"/>
      <c r="P107" s="155"/>
      <c r="Q107" s="155"/>
      <c r="R107" s="156"/>
      <c r="S107" s="182">
        <v>1</v>
      </c>
      <c r="T107" s="90"/>
      <c r="U107" s="93"/>
      <c r="V107" s="93"/>
      <c r="W107" s="93"/>
      <c r="X107" s="93"/>
      <c r="Y107" s="93"/>
      <c r="Z107" s="93"/>
    </row>
    <row r="108" spans="1:26" ht="17" customHeight="1" thickBot="1" x14ac:dyDescent="0.3">
      <c r="A108" s="83">
        <v>50.5</v>
      </c>
      <c r="B108" s="83" t="s">
        <v>293</v>
      </c>
      <c r="C108" s="153"/>
      <c r="D108" s="114" t="s">
        <v>11</v>
      </c>
      <c r="E108" s="165"/>
      <c r="F108" s="166"/>
      <c r="G108" s="166"/>
      <c r="H108" s="167"/>
      <c r="I108" s="183"/>
      <c r="K108" s="83">
        <v>50.5</v>
      </c>
      <c r="L108" s="84" t="s">
        <v>294</v>
      </c>
      <c r="M108" s="153"/>
      <c r="N108" s="114" t="s">
        <v>11</v>
      </c>
      <c r="O108" s="165"/>
      <c r="P108" s="166"/>
      <c r="Q108" s="166"/>
      <c r="R108" s="167"/>
      <c r="S108" s="183"/>
      <c r="T108" s="90"/>
      <c r="U108" s="93"/>
      <c r="V108" s="93"/>
      <c r="W108" s="93"/>
      <c r="X108" s="93"/>
      <c r="Y108" s="93"/>
      <c r="Z108" s="93"/>
    </row>
    <row r="109" spans="1:26" ht="17" customHeight="1" x14ac:dyDescent="0.25">
      <c r="A109" s="83">
        <v>51</v>
      </c>
      <c r="B109" s="83" t="s">
        <v>293</v>
      </c>
      <c r="C109" s="152">
        <v>51</v>
      </c>
      <c r="D109" s="113" t="s">
        <v>10</v>
      </c>
      <c r="E109" s="154"/>
      <c r="F109" s="155"/>
      <c r="G109" s="155"/>
      <c r="H109" s="156"/>
      <c r="I109" s="182">
        <v>1</v>
      </c>
      <c r="K109" s="83">
        <v>51</v>
      </c>
      <c r="L109" s="84" t="s">
        <v>294</v>
      </c>
      <c r="M109" s="152">
        <v>51</v>
      </c>
      <c r="N109" s="113" t="s">
        <v>10</v>
      </c>
      <c r="O109" s="154"/>
      <c r="P109" s="155"/>
      <c r="Q109" s="155"/>
      <c r="R109" s="156"/>
      <c r="S109" s="182">
        <v>1</v>
      </c>
      <c r="T109" s="90"/>
      <c r="U109" s="93"/>
      <c r="V109" s="93"/>
      <c r="W109" s="93"/>
      <c r="X109" s="93"/>
      <c r="Y109" s="93"/>
      <c r="Z109" s="93"/>
    </row>
    <row r="110" spans="1:26" ht="17" customHeight="1" thickBot="1" x14ac:dyDescent="0.3">
      <c r="A110" s="83">
        <v>51.5</v>
      </c>
      <c r="B110" s="83" t="s">
        <v>293</v>
      </c>
      <c r="C110" s="153"/>
      <c r="D110" s="114" t="s">
        <v>11</v>
      </c>
      <c r="E110" s="165"/>
      <c r="F110" s="166"/>
      <c r="G110" s="166"/>
      <c r="H110" s="167"/>
      <c r="I110" s="183"/>
      <c r="K110" s="83">
        <v>51.5</v>
      </c>
      <c r="L110" s="84" t="s">
        <v>294</v>
      </c>
      <c r="M110" s="153"/>
      <c r="N110" s="114" t="s">
        <v>11</v>
      </c>
      <c r="O110" s="165"/>
      <c r="P110" s="166"/>
      <c r="Q110" s="166"/>
      <c r="R110" s="167"/>
      <c r="S110" s="183"/>
      <c r="T110" s="90"/>
      <c r="U110" s="93"/>
      <c r="V110" s="93"/>
      <c r="W110" s="93"/>
      <c r="X110" s="93"/>
      <c r="Y110" s="93"/>
      <c r="Z110" s="93"/>
    </row>
    <row r="111" spans="1:26" ht="17" customHeight="1" x14ac:dyDescent="0.25">
      <c r="A111" s="83">
        <v>52</v>
      </c>
      <c r="B111" s="83" t="s">
        <v>293</v>
      </c>
      <c r="C111" s="152">
        <v>52</v>
      </c>
      <c r="D111" s="113" t="s">
        <v>10</v>
      </c>
      <c r="E111" s="154"/>
      <c r="F111" s="155"/>
      <c r="G111" s="155"/>
      <c r="H111" s="156"/>
      <c r="I111" s="182">
        <v>1</v>
      </c>
      <c r="K111" s="83">
        <v>52</v>
      </c>
      <c r="L111" s="84" t="s">
        <v>294</v>
      </c>
      <c r="M111" s="152">
        <v>52</v>
      </c>
      <c r="N111" s="113" t="s">
        <v>10</v>
      </c>
      <c r="O111" s="154"/>
      <c r="P111" s="155"/>
      <c r="Q111" s="155"/>
      <c r="R111" s="156"/>
      <c r="S111" s="182">
        <v>1</v>
      </c>
      <c r="T111" s="90"/>
      <c r="U111" s="93"/>
      <c r="V111" s="93"/>
      <c r="W111" s="93"/>
      <c r="X111" s="93"/>
      <c r="Y111" s="93"/>
      <c r="Z111" s="93"/>
    </row>
    <row r="112" spans="1:26" ht="17" customHeight="1" thickBot="1" x14ac:dyDescent="0.3">
      <c r="A112" s="83">
        <v>52.5</v>
      </c>
      <c r="B112" s="83" t="s">
        <v>293</v>
      </c>
      <c r="C112" s="153"/>
      <c r="D112" s="114" t="s">
        <v>11</v>
      </c>
      <c r="E112" s="165"/>
      <c r="F112" s="166"/>
      <c r="G112" s="166"/>
      <c r="H112" s="167"/>
      <c r="I112" s="183"/>
      <c r="K112" s="83">
        <v>52.5</v>
      </c>
      <c r="L112" s="84" t="s">
        <v>294</v>
      </c>
      <c r="M112" s="153"/>
      <c r="N112" s="114" t="s">
        <v>11</v>
      </c>
      <c r="O112" s="165"/>
      <c r="P112" s="166"/>
      <c r="Q112" s="166"/>
      <c r="R112" s="167"/>
      <c r="S112" s="183"/>
      <c r="T112" s="90"/>
      <c r="U112" s="93"/>
      <c r="V112" s="93"/>
      <c r="W112" s="93"/>
      <c r="X112" s="93"/>
      <c r="Y112" s="93"/>
      <c r="Z112" s="93"/>
    </row>
    <row r="113" spans="1:26" ht="17" customHeight="1" x14ac:dyDescent="0.25">
      <c r="A113" s="83">
        <v>53</v>
      </c>
      <c r="B113" s="83" t="s">
        <v>293</v>
      </c>
      <c r="C113" s="152">
        <v>53</v>
      </c>
      <c r="D113" s="113" t="s">
        <v>10</v>
      </c>
      <c r="E113" s="154"/>
      <c r="F113" s="155"/>
      <c r="G113" s="155"/>
      <c r="H113" s="156"/>
      <c r="I113" s="182">
        <v>1</v>
      </c>
      <c r="K113" s="83">
        <v>53</v>
      </c>
      <c r="L113" s="84" t="s">
        <v>294</v>
      </c>
      <c r="M113" s="152">
        <v>53</v>
      </c>
      <c r="N113" s="113" t="s">
        <v>10</v>
      </c>
      <c r="O113" s="154"/>
      <c r="P113" s="155"/>
      <c r="Q113" s="155"/>
      <c r="R113" s="156"/>
      <c r="S113" s="182">
        <v>1</v>
      </c>
      <c r="T113" s="90"/>
      <c r="U113" s="93"/>
      <c r="V113" s="93"/>
      <c r="W113" s="93"/>
      <c r="X113" s="93"/>
      <c r="Y113" s="93"/>
      <c r="Z113" s="93"/>
    </row>
    <row r="114" spans="1:26" ht="17" customHeight="1" thickBot="1" x14ac:dyDescent="0.3">
      <c r="A114" s="83">
        <v>53.5</v>
      </c>
      <c r="B114" s="83" t="s">
        <v>293</v>
      </c>
      <c r="C114" s="153"/>
      <c r="D114" s="114" t="s">
        <v>11</v>
      </c>
      <c r="E114" s="165"/>
      <c r="F114" s="166"/>
      <c r="G114" s="166"/>
      <c r="H114" s="167"/>
      <c r="I114" s="183"/>
      <c r="K114" s="83">
        <v>53.5</v>
      </c>
      <c r="L114" s="84" t="s">
        <v>294</v>
      </c>
      <c r="M114" s="153"/>
      <c r="N114" s="114" t="s">
        <v>11</v>
      </c>
      <c r="O114" s="165"/>
      <c r="P114" s="166"/>
      <c r="Q114" s="166"/>
      <c r="R114" s="167"/>
      <c r="S114" s="183"/>
      <c r="T114" s="90"/>
      <c r="U114" s="93"/>
      <c r="V114" s="93"/>
      <c r="W114" s="93"/>
      <c r="X114" s="93"/>
      <c r="Y114" s="93"/>
      <c r="Z114" s="93"/>
    </row>
    <row r="115" spans="1:26" ht="17" customHeight="1" x14ac:dyDescent="0.25">
      <c r="A115" s="83">
        <v>54</v>
      </c>
      <c r="B115" s="83" t="s">
        <v>293</v>
      </c>
      <c r="C115" s="152">
        <v>54</v>
      </c>
      <c r="D115" s="113" t="s">
        <v>10</v>
      </c>
      <c r="E115" s="154"/>
      <c r="F115" s="155"/>
      <c r="G115" s="155"/>
      <c r="H115" s="156"/>
      <c r="I115" s="182">
        <v>1</v>
      </c>
      <c r="K115" s="83">
        <v>54</v>
      </c>
      <c r="L115" s="84" t="s">
        <v>294</v>
      </c>
      <c r="M115" s="152">
        <v>54</v>
      </c>
      <c r="N115" s="113" t="s">
        <v>10</v>
      </c>
      <c r="O115" s="154"/>
      <c r="P115" s="155"/>
      <c r="Q115" s="155"/>
      <c r="R115" s="156"/>
      <c r="S115" s="182">
        <v>1</v>
      </c>
      <c r="T115" s="90"/>
      <c r="U115" s="93"/>
      <c r="V115" s="93"/>
      <c r="W115" s="93"/>
      <c r="X115" s="93"/>
      <c r="Y115" s="93"/>
      <c r="Z115" s="93"/>
    </row>
    <row r="116" spans="1:26" ht="17" customHeight="1" thickBot="1" x14ac:dyDescent="0.3">
      <c r="A116" s="83">
        <v>54.5</v>
      </c>
      <c r="B116" s="83" t="s">
        <v>293</v>
      </c>
      <c r="C116" s="153"/>
      <c r="D116" s="114" t="s">
        <v>11</v>
      </c>
      <c r="E116" s="165"/>
      <c r="F116" s="166"/>
      <c r="G116" s="166"/>
      <c r="H116" s="167"/>
      <c r="I116" s="183"/>
      <c r="K116" s="83">
        <v>54.5</v>
      </c>
      <c r="L116" s="84" t="s">
        <v>294</v>
      </c>
      <c r="M116" s="153"/>
      <c r="N116" s="114" t="s">
        <v>11</v>
      </c>
      <c r="O116" s="165"/>
      <c r="P116" s="166"/>
      <c r="Q116" s="166"/>
      <c r="R116" s="167"/>
      <c r="S116" s="183"/>
      <c r="T116" s="90"/>
      <c r="U116" s="93"/>
      <c r="V116" s="93"/>
      <c r="W116" s="93"/>
      <c r="X116" s="93"/>
      <c r="Y116" s="93"/>
      <c r="Z116" s="93"/>
    </row>
    <row r="117" spans="1:26" ht="17" customHeight="1" x14ac:dyDescent="0.25">
      <c r="A117" s="83">
        <v>55</v>
      </c>
      <c r="B117" s="83" t="s">
        <v>293</v>
      </c>
      <c r="C117" s="152">
        <v>55</v>
      </c>
      <c r="D117" s="113" t="s">
        <v>10</v>
      </c>
      <c r="E117" s="154"/>
      <c r="F117" s="155"/>
      <c r="G117" s="155"/>
      <c r="H117" s="156"/>
      <c r="I117" s="182">
        <v>1</v>
      </c>
      <c r="K117" s="83">
        <v>55</v>
      </c>
      <c r="L117" s="84" t="s">
        <v>294</v>
      </c>
      <c r="M117" s="152">
        <v>55</v>
      </c>
      <c r="N117" s="113" t="s">
        <v>10</v>
      </c>
      <c r="O117" s="154"/>
      <c r="P117" s="155"/>
      <c r="Q117" s="155"/>
      <c r="R117" s="156"/>
      <c r="S117" s="182">
        <v>1</v>
      </c>
      <c r="T117" s="90"/>
      <c r="U117" s="93"/>
      <c r="V117" s="93"/>
      <c r="W117" s="93"/>
      <c r="X117" s="93"/>
      <c r="Y117" s="93"/>
      <c r="Z117" s="93"/>
    </row>
    <row r="118" spans="1:26" ht="17" customHeight="1" thickBot="1" x14ac:dyDescent="0.3">
      <c r="A118" s="83">
        <v>55.5</v>
      </c>
      <c r="B118" s="83" t="s">
        <v>293</v>
      </c>
      <c r="C118" s="153"/>
      <c r="D118" s="114" t="s">
        <v>11</v>
      </c>
      <c r="E118" s="165"/>
      <c r="F118" s="166"/>
      <c r="G118" s="166"/>
      <c r="H118" s="167"/>
      <c r="I118" s="183"/>
      <c r="K118" s="83">
        <v>55.5</v>
      </c>
      <c r="L118" s="84" t="s">
        <v>294</v>
      </c>
      <c r="M118" s="153"/>
      <c r="N118" s="114" t="s">
        <v>11</v>
      </c>
      <c r="O118" s="165"/>
      <c r="P118" s="166"/>
      <c r="Q118" s="166"/>
      <c r="R118" s="167"/>
      <c r="S118" s="183"/>
      <c r="T118" s="90"/>
      <c r="U118" s="93"/>
      <c r="V118" s="93"/>
      <c r="W118" s="93"/>
      <c r="X118" s="93"/>
      <c r="Y118" s="93"/>
      <c r="Z118" s="93"/>
    </row>
    <row r="119" spans="1:26" ht="17" customHeight="1" x14ac:dyDescent="0.25">
      <c r="A119" s="83">
        <v>56</v>
      </c>
      <c r="B119" s="83" t="s">
        <v>293</v>
      </c>
      <c r="C119" s="152">
        <v>56</v>
      </c>
      <c r="D119" s="113" t="s">
        <v>10</v>
      </c>
      <c r="E119" s="154"/>
      <c r="F119" s="155"/>
      <c r="G119" s="155"/>
      <c r="H119" s="156"/>
      <c r="I119" s="182">
        <v>1</v>
      </c>
      <c r="K119" s="83">
        <v>56</v>
      </c>
      <c r="L119" s="84" t="s">
        <v>294</v>
      </c>
      <c r="M119" s="152">
        <v>56</v>
      </c>
      <c r="N119" s="113" t="s">
        <v>10</v>
      </c>
      <c r="O119" s="154"/>
      <c r="P119" s="155"/>
      <c r="Q119" s="155"/>
      <c r="R119" s="156"/>
      <c r="S119" s="182">
        <v>1</v>
      </c>
      <c r="T119" s="90"/>
      <c r="U119" s="93"/>
      <c r="V119" s="93"/>
      <c r="W119" s="93"/>
      <c r="X119" s="93"/>
      <c r="Y119" s="93"/>
      <c r="Z119" s="93"/>
    </row>
    <row r="120" spans="1:26" ht="17" customHeight="1" thickBot="1" x14ac:dyDescent="0.3">
      <c r="A120" s="83">
        <v>56.5</v>
      </c>
      <c r="B120" s="83" t="s">
        <v>293</v>
      </c>
      <c r="C120" s="153"/>
      <c r="D120" s="114" t="s">
        <v>11</v>
      </c>
      <c r="E120" s="165"/>
      <c r="F120" s="166"/>
      <c r="G120" s="166"/>
      <c r="H120" s="167"/>
      <c r="I120" s="183"/>
      <c r="K120" s="83">
        <v>56.5</v>
      </c>
      <c r="L120" s="84" t="s">
        <v>294</v>
      </c>
      <c r="M120" s="153"/>
      <c r="N120" s="114" t="s">
        <v>11</v>
      </c>
      <c r="O120" s="165"/>
      <c r="P120" s="166"/>
      <c r="Q120" s="166"/>
      <c r="R120" s="167"/>
      <c r="S120" s="183"/>
      <c r="T120" s="90"/>
      <c r="U120" s="93"/>
      <c r="V120" s="93"/>
      <c r="W120" s="93"/>
      <c r="X120" s="93"/>
      <c r="Y120" s="93"/>
      <c r="Z120" s="93"/>
    </row>
    <row r="121" spans="1:26" ht="17" customHeight="1" x14ac:dyDescent="0.25">
      <c r="A121" s="83">
        <v>57</v>
      </c>
      <c r="B121" s="83" t="s">
        <v>293</v>
      </c>
      <c r="C121" s="152">
        <v>57</v>
      </c>
      <c r="D121" s="113" t="s">
        <v>10</v>
      </c>
      <c r="E121" s="154"/>
      <c r="F121" s="155"/>
      <c r="G121" s="155"/>
      <c r="H121" s="156"/>
      <c r="I121" s="182">
        <v>1</v>
      </c>
      <c r="K121" s="83">
        <v>57</v>
      </c>
      <c r="L121" s="84" t="s">
        <v>294</v>
      </c>
      <c r="M121" s="152">
        <v>57</v>
      </c>
      <c r="N121" s="113" t="s">
        <v>10</v>
      </c>
      <c r="O121" s="154"/>
      <c r="P121" s="155"/>
      <c r="Q121" s="155"/>
      <c r="R121" s="156"/>
      <c r="S121" s="182">
        <v>1</v>
      </c>
      <c r="T121" s="90"/>
      <c r="U121" s="93"/>
      <c r="V121" s="93"/>
      <c r="W121" s="93"/>
      <c r="X121" s="93"/>
      <c r="Y121" s="93"/>
      <c r="Z121" s="93"/>
    </row>
    <row r="122" spans="1:26" ht="17" customHeight="1" thickBot="1" x14ac:dyDescent="0.3">
      <c r="A122" s="83">
        <v>57.5</v>
      </c>
      <c r="B122" s="83" t="s">
        <v>293</v>
      </c>
      <c r="C122" s="153"/>
      <c r="D122" s="114" t="s">
        <v>11</v>
      </c>
      <c r="E122" s="165"/>
      <c r="F122" s="166"/>
      <c r="G122" s="166"/>
      <c r="H122" s="167"/>
      <c r="I122" s="183"/>
      <c r="K122" s="83">
        <v>57.5</v>
      </c>
      <c r="L122" s="84" t="s">
        <v>294</v>
      </c>
      <c r="M122" s="153"/>
      <c r="N122" s="114" t="s">
        <v>11</v>
      </c>
      <c r="O122" s="165"/>
      <c r="P122" s="166"/>
      <c r="Q122" s="166"/>
      <c r="R122" s="167"/>
      <c r="S122" s="183"/>
      <c r="T122" s="90"/>
      <c r="U122" s="93"/>
      <c r="V122" s="93"/>
      <c r="W122" s="93"/>
      <c r="X122" s="93"/>
      <c r="Y122" s="93"/>
      <c r="Z122" s="93"/>
    </row>
    <row r="123" spans="1:26" ht="17" customHeight="1" x14ac:dyDescent="0.25">
      <c r="A123" s="83">
        <v>58</v>
      </c>
      <c r="B123" s="83" t="s">
        <v>293</v>
      </c>
      <c r="C123" s="152">
        <v>58</v>
      </c>
      <c r="D123" s="113" t="s">
        <v>10</v>
      </c>
      <c r="E123" s="154"/>
      <c r="F123" s="155"/>
      <c r="G123" s="155"/>
      <c r="H123" s="156"/>
      <c r="I123" s="182">
        <v>1</v>
      </c>
      <c r="K123" s="83">
        <v>58</v>
      </c>
      <c r="L123" s="84" t="s">
        <v>294</v>
      </c>
      <c r="M123" s="152">
        <v>58</v>
      </c>
      <c r="N123" s="113" t="s">
        <v>10</v>
      </c>
      <c r="O123" s="154"/>
      <c r="P123" s="155"/>
      <c r="Q123" s="155"/>
      <c r="R123" s="156"/>
      <c r="S123" s="182">
        <v>1</v>
      </c>
      <c r="T123" s="90"/>
      <c r="U123" s="93"/>
      <c r="V123" s="93"/>
      <c r="W123" s="93"/>
      <c r="X123" s="93"/>
      <c r="Y123" s="93"/>
      <c r="Z123" s="93"/>
    </row>
    <row r="124" spans="1:26" ht="17" customHeight="1" thickBot="1" x14ac:dyDescent="0.3">
      <c r="A124" s="83">
        <v>58.5</v>
      </c>
      <c r="B124" s="83" t="s">
        <v>293</v>
      </c>
      <c r="C124" s="153"/>
      <c r="D124" s="114" t="s">
        <v>11</v>
      </c>
      <c r="E124" s="165"/>
      <c r="F124" s="166"/>
      <c r="G124" s="166"/>
      <c r="H124" s="167"/>
      <c r="I124" s="183"/>
      <c r="K124" s="83">
        <v>58.5</v>
      </c>
      <c r="L124" s="84" t="s">
        <v>294</v>
      </c>
      <c r="M124" s="153"/>
      <c r="N124" s="114" t="s">
        <v>11</v>
      </c>
      <c r="O124" s="165"/>
      <c r="P124" s="166"/>
      <c r="Q124" s="166"/>
      <c r="R124" s="167"/>
      <c r="S124" s="183"/>
      <c r="T124" s="90"/>
      <c r="U124" s="93"/>
      <c r="V124" s="93"/>
      <c r="W124" s="93"/>
      <c r="X124" s="93"/>
      <c r="Y124" s="93"/>
      <c r="Z124" s="93"/>
    </row>
    <row r="125" spans="1:26" ht="17" customHeight="1" x14ac:dyDescent="0.25">
      <c r="A125" s="83">
        <v>59</v>
      </c>
      <c r="B125" s="83" t="s">
        <v>293</v>
      </c>
      <c r="C125" s="152">
        <v>59</v>
      </c>
      <c r="D125" s="113" t="s">
        <v>10</v>
      </c>
      <c r="E125" s="154"/>
      <c r="F125" s="155"/>
      <c r="G125" s="155"/>
      <c r="H125" s="156"/>
      <c r="I125" s="182">
        <v>1</v>
      </c>
      <c r="K125" s="83">
        <v>59</v>
      </c>
      <c r="L125" s="84" t="s">
        <v>294</v>
      </c>
      <c r="M125" s="152">
        <v>59</v>
      </c>
      <c r="N125" s="113" t="s">
        <v>10</v>
      </c>
      <c r="O125" s="154"/>
      <c r="P125" s="155"/>
      <c r="Q125" s="155"/>
      <c r="R125" s="156"/>
      <c r="S125" s="182">
        <v>1</v>
      </c>
      <c r="T125" s="90"/>
      <c r="U125" s="93"/>
      <c r="V125" s="93"/>
      <c r="W125" s="93"/>
      <c r="X125" s="93"/>
      <c r="Y125" s="93"/>
      <c r="Z125" s="93"/>
    </row>
    <row r="126" spans="1:26" ht="17" customHeight="1" thickBot="1" x14ac:dyDescent="0.3">
      <c r="A126" s="83">
        <v>59.5</v>
      </c>
      <c r="B126" s="83" t="s">
        <v>293</v>
      </c>
      <c r="C126" s="153"/>
      <c r="D126" s="114" t="s">
        <v>11</v>
      </c>
      <c r="E126" s="165"/>
      <c r="F126" s="166"/>
      <c r="G126" s="166"/>
      <c r="H126" s="167"/>
      <c r="I126" s="183"/>
      <c r="K126" s="83">
        <v>59.5</v>
      </c>
      <c r="L126" s="84" t="s">
        <v>294</v>
      </c>
      <c r="M126" s="153"/>
      <c r="N126" s="114" t="s">
        <v>11</v>
      </c>
      <c r="O126" s="165"/>
      <c r="P126" s="166"/>
      <c r="Q126" s="166"/>
      <c r="R126" s="167"/>
      <c r="S126" s="183"/>
      <c r="T126" s="90"/>
      <c r="U126" s="93"/>
      <c r="V126" s="93"/>
      <c r="W126" s="93"/>
      <c r="X126" s="93"/>
      <c r="Y126" s="93"/>
      <c r="Z126" s="93"/>
    </row>
    <row r="127" spans="1:26" ht="17" customHeight="1" x14ac:dyDescent="0.25">
      <c r="A127" s="83">
        <v>60</v>
      </c>
      <c r="B127" s="83" t="s">
        <v>293</v>
      </c>
      <c r="C127" s="152">
        <v>60</v>
      </c>
      <c r="D127" s="113" t="s">
        <v>10</v>
      </c>
      <c r="E127" s="154"/>
      <c r="F127" s="155"/>
      <c r="G127" s="155"/>
      <c r="H127" s="156"/>
      <c r="I127" s="182">
        <v>1</v>
      </c>
      <c r="K127" s="83">
        <v>60</v>
      </c>
      <c r="L127" s="84" t="s">
        <v>294</v>
      </c>
      <c r="M127" s="152">
        <v>60</v>
      </c>
      <c r="N127" s="113" t="s">
        <v>10</v>
      </c>
      <c r="O127" s="154"/>
      <c r="P127" s="155"/>
      <c r="Q127" s="155"/>
      <c r="R127" s="156"/>
      <c r="S127" s="182">
        <v>1</v>
      </c>
      <c r="T127" s="90"/>
      <c r="U127" s="93"/>
      <c r="V127" s="93"/>
      <c r="W127" s="93"/>
      <c r="X127" s="93"/>
      <c r="Y127" s="93"/>
      <c r="Z127" s="93"/>
    </row>
    <row r="128" spans="1:26" ht="17" customHeight="1" thickBot="1" x14ac:dyDescent="0.3">
      <c r="A128" s="83">
        <v>60.5</v>
      </c>
      <c r="B128" s="83" t="s">
        <v>293</v>
      </c>
      <c r="C128" s="153"/>
      <c r="D128" s="114" t="s">
        <v>11</v>
      </c>
      <c r="E128" s="165"/>
      <c r="F128" s="166"/>
      <c r="G128" s="166"/>
      <c r="H128" s="167"/>
      <c r="I128" s="183"/>
      <c r="K128" s="83">
        <v>60.5</v>
      </c>
      <c r="L128" s="84" t="s">
        <v>294</v>
      </c>
      <c r="M128" s="153"/>
      <c r="N128" s="114" t="s">
        <v>11</v>
      </c>
      <c r="O128" s="165"/>
      <c r="P128" s="166"/>
      <c r="Q128" s="166"/>
      <c r="R128" s="167"/>
      <c r="S128" s="183"/>
      <c r="T128" s="90"/>
      <c r="U128" s="93"/>
      <c r="V128" s="93"/>
      <c r="W128" s="93"/>
      <c r="X128" s="93"/>
      <c r="Y128" s="93"/>
      <c r="Z128" s="93"/>
    </row>
    <row r="129" spans="1:26" ht="17" customHeight="1" x14ac:dyDescent="0.25">
      <c r="A129" s="83">
        <v>61</v>
      </c>
      <c r="B129" s="83" t="s">
        <v>293</v>
      </c>
      <c r="C129" s="152">
        <v>61</v>
      </c>
      <c r="D129" s="113" t="s">
        <v>10</v>
      </c>
      <c r="E129" s="154"/>
      <c r="F129" s="155"/>
      <c r="G129" s="155"/>
      <c r="H129" s="156"/>
      <c r="I129" s="182">
        <v>1</v>
      </c>
      <c r="K129" s="83">
        <v>61</v>
      </c>
      <c r="L129" s="84" t="s">
        <v>294</v>
      </c>
      <c r="M129" s="152">
        <v>61</v>
      </c>
      <c r="N129" s="113" t="s">
        <v>10</v>
      </c>
      <c r="O129" s="154"/>
      <c r="P129" s="155"/>
      <c r="Q129" s="155"/>
      <c r="R129" s="156"/>
      <c r="S129" s="182">
        <v>1</v>
      </c>
      <c r="T129" s="90"/>
      <c r="U129" s="93"/>
      <c r="V129" s="93"/>
      <c r="W129" s="93"/>
      <c r="X129" s="93"/>
      <c r="Y129" s="93"/>
      <c r="Z129" s="93"/>
    </row>
    <row r="130" spans="1:26" ht="17" customHeight="1" thickBot="1" x14ac:dyDescent="0.3">
      <c r="A130" s="83">
        <v>61.5</v>
      </c>
      <c r="B130" s="83" t="s">
        <v>293</v>
      </c>
      <c r="C130" s="153"/>
      <c r="D130" s="114" t="s">
        <v>11</v>
      </c>
      <c r="E130" s="165"/>
      <c r="F130" s="166"/>
      <c r="G130" s="166"/>
      <c r="H130" s="167"/>
      <c r="I130" s="183"/>
      <c r="K130" s="83">
        <v>61.5</v>
      </c>
      <c r="L130" s="84" t="s">
        <v>294</v>
      </c>
      <c r="M130" s="153"/>
      <c r="N130" s="114" t="s">
        <v>11</v>
      </c>
      <c r="O130" s="165"/>
      <c r="P130" s="166"/>
      <c r="Q130" s="166"/>
      <c r="R130" s="167"/>
      <c r="S130" s="183"/>
      <c r="T130" s="90"/>
      <c r="U130" s="93"/>
      <c r="V130" s="93"/>
      <c r="W130" s="93"/>
      <c r="X130" s="93"/>
      <c r="Y130" s="93"/>
      <c r="Z130" s="93"/>
    </row>
    <row r="131" spans="1:26" ht="17" customHeight="1" x14ac:dyDescent="0.25">
      <c r="A131" s="83">
        <v>62</v>
      </c>
      <c r="B131" s="83" t="s">
        <v>293</v>
      </c>
      <c r="C131" s="152">
        <v>62</v>
      </c>
      <c r="D131" s="113" t="s">
        <v>10</v>
      </c>
      <c r="E131" s="154"/>
      <c r="F131" s="155"/>
      <c r="G131" s="155"/>
      <c r="H131" s="156"/>
      <c r="I131" s="182">
        <v>1</v>
      </c>
      <c r="K131" s="83">
        <v>62</v>
      </c>
      <c r="L131" s="84" t="s">
        <v>294</v>
      </c>
      <c r="M131" s="152">
        <v>62</v>
      </c>
      <c r="N131" s="113" t="s">
        <v>10</v>
      </c>
      <c r="O131" s="154"/>
      <c r="P131" s="155"/>
      <c r="Q131" s="155"/>
      <c r="R131" s="156"/>
      <c r="S131" s="182">
        <v>1</v>
      </c>
      <c r="T131" s="90"/>
      <c r="U131" s="93"/>
      <c r="V131" s="93"/>
      <c r="W131" s="93"/>
      <c r="X131" s="93"/>
      <c r="Y131" s="93"/>
      <c r="Z131" s="93"/>
    </row>
    <row r="132" spans="1:26" ht="17" customHeight="1" thickBot="1" x14ac:dyDescent="0.3">
      <c r="A132" s="83">
        <v>62.5</v>
      </c>
      <c r="B132" s="83" t="s">
        <v>293</v>
      </c>
      <c r="C132" s="153"/>
      <c r="D132" s="114" t="s">
        <v>11</v>
      </c>
      <c r="E132" s="165"/>
      <c r="F132" s="166"/>
      <c r="G132" s="166"/>
      <c r="H132" s="167"/>
      <c r="I132" s="183"/>
      <c r="K132" s="83">
        <v>62.5</v>
      </c>
      <c r="L132" s="84" t="s">
        <v>294</v>
      </c>
      <c r="M132" s="153"/>
      <c r="N132" s="114" t="s">
        <v>11</v>
      </c>
      <c r="O132" s="165"/>
      <c r="P132" s="166"/>
      <c r="Q132" s="166"/>
      <c r="R132" s="167"/>
      <c r="S132" s="183"/>
      <c r="T132" s="90"/>
      <c r="U132" s="93"/>
      <c r="V132" s="93"/>
      <c r="W132" s="93"/>
      <c r="X132" s="93"/>
      <c r="Y132" s="93"/>
      <c r="Z132" s="93"/>
    </row>
    <row r="133" spans="1:26" ht="17" customHeight="1" x14ac:dyDescent="0.25">
      <c r="A133" s="83">
        <v>63</v>
      </c>
      <c r="B133" s="83" t="s">
        <v>293</v>
      </c>
      <c r="C133" s="152">
        <v>63</v>
      </c>
      <c r="D133" s="113" t="s">
        <v>10</v>
      </c>
      <c r="E133" s="154"/>
      <c r="F133" s="155"/>
      <c r="G133" s="155"/>
      <c r="H133" s="156"/>
      <c r="I133" s="182">
        <v>1</v>
      </c>
      <c r="K133" s="83">
        <v>63</v>
      </c>
      <c r="L133" s="84" t="s">
        <v>294</v>
      </c>
      <c r="M133" s="152">
        <v>63</v>
      </c>
      <c r="N133" s="113" t="s">
        <v>10</v>
      </c>
      <c r="O133" s="154"/>
      <c r="P133" s="155"/>
      <c r="Q133" s="155"/>
      <c r="R133" s="156"/>
      <c r="S133" s="182">
        <v>1</v>
      </c>
      <c r="T133" s="90"/>
      <c r="U133" s="93"/>
      <c r="V133" s="93"/>
      <c r="W133" s="93"/>
      <c r="X133" s="93"/>
      <c r="Y133" s="93"/>
      <c r="Z133" s="93"/>
    </row>
    <row r="134" spans="1:26" ht="17" customHeight="1" thickBot="1" x14ac:dyDescent="0.3">
      <c r="A134" s="83">
        <v>63.5</v>
      </c>
      <c r="B134" s="83" t="s">
        <v>293</v>
      </c>
      <c r="C134" s="153"/>
      <c r="D134" s="114" t="s">
        <v>11</v>
      </c>
      <c r="E134" s="165"/>
      <c r="F134" s="166"/>
      <c r="G134" s="166"/>
      <c r="H134" s="167"/>
      <c r="I134" s="183"/>
      <c r="K134" s="83">
        <v>63.5</v>
      </c>
      <c r="L134" s="84" t="s">
        <v>294</v>
      </c>
      <c r="M134" s="153"/>
      <c r="N134" s="114" t="s">
        <v>11</v>
      </c>
      <c r="O134" s="165"/>
      <c r="P134" s="166"/>
      <c r="Q134" s="166"/>
      <c r="R134" s="167"/>
      <c r="S134" s="183"/>
      <c r="T134" s="90"/>
      <c r="U134" s="93"/>
      <c r="V134" s="93"/>
      <c r="W134" s="93"/>
      <c r="X134" s="93"/>
      <c r="Y134" s="93"/>
      <c r="Z134" s="93"/>
    </row>
    <row r="135" spans="1:26" ht="17" customHeight="1" x14ac:dyDescent="0.25">
      <c r="A135" s="83">
        <v>64</v>
      </c>
      <c r="B135" s="83" t="s">
        <v>293</v>
      </c>
      <c r="C135" s="152">
        <v>64</v>
      </c>
      <c r="D135" s="113" t="s">
        <v>10</v>
      </c>
      <c r="E135" s="154"/>
      <c r="F135" s="155"/>
      <c r="G135" s="155"/>
      <c r="H135" s="156"/>
      <c r="I135" s="182">
        <v>1</v>
      </c>
      <c r="K135" s="83">
        <v>64</v>
      </c>
      <c r="L135" s="84" t="s">
        <v>294</v>
      </c>
      <c r="M135" s="152">
        <v>64</v>
      </c>
      <c r="N135" s="113" t="s">
        <v>10</v>
      </c>
      <c r="O135" s="154"/>
      <c r="P135" s="155"/>
      <c r="Q135" s="155"/>
      <c r="R135" s="156"/>
      <c r="S135" s="182">
        <v>1</v>
      </c>
      <c r="T135" s="90"/>
      <c r="U135" s="93"/>
      <c r="V135" s="93"/>
      <c r="W135" s="93"/>
      <c r="X135" s="93"/>
      <c r="Y135" s="93"/>
      <c r="Z135" s="93"/>
    </row>
    <row r="136" spans="1:26" ht="17" customHeight="1" thickBot="1" x14ac:dyDescent="0.3">
      <c r="A136" s="83">
        <v>64.5</v>
      </c>
      <c r="B136" s="83" t="s">
        <v>293</v>
      </c>
      <c r="C136" s="153"/>
      <c r="D136" s="114" t="s">
        <v>11</v>
      </c>
      <c r="E136" s="165"/>
      <c r="F136" s="166"/>
      <c r="G136" s="166"/>
      <c r="H136" s="167"/>
      <c r="I136" s="183"/>
      <c r="K136" s="83">
        <v>64.5</v>
      </c>
      <c r="L136" s="84" t="s">
        <v>294</v>
      </c>
      <c r="M136" s="153"/>
      <c r="N136" s="114" t="s">
        <v>11</v>
      </c>
      <c r="O136" s="165"/>
      <c r="P136" s="166"/>
      <c r="Q136" s="166"/>
      <c r="R136" s="167"/>
      <c r="S136" s="183"/>
      <c r="T136" s="90"/>
      <c r="U136" s="93"/>
      <c r="V136" s="93"/>
      <c r="W136" s="93"/>
      <c r="X136" s="93"/>
      <c r="Y136" s="93"/>
      <c r="Z136" s="93"/>
    </row>
    <row r="137" spans="1:26" ht="17" customHeight="1" x14ac:dyDescent="0.25">
      <c r="A137" s="83">
        <v>65</v>
      </c>
      <c r="B137" s="83" t="s">
        <v>293</v>
      </c>
      <c r="C137" s="152">
        <v>65</v>
      </c>
      <c r="D137" s="113" t="s">
        <v>10</v>
      </c>
      <c r="E137" s="154"/>
      <c r="F137" s="155"/>
      <c r="G137" s="155"/>
      <c r="H137" s="156"/>
      <c r="I137" s="182">
        <v>1</v>
      </c>
      <c r="K137" s="83">
        <v>65</v>
      </c>
      <c r="L137" s="84" t="s">
        <v>294</v>
      </c>
      <c r="M137" s="152">
        <v>65</v>
      </c>
      <c r="N137" s="113" t="s">
        <v>10</v>
      </c>
      <c r="O137" s="154"/>
      <c r="P137" s="155"/>
      <c r="Q137" s="155"/>
      <c r="R137" s="156"/>
      <c r="S137" s="182">
        <v>1</v>
      </c>
      <c r="T137" s="90"/>
      <c r="U137" s="93"/>
      <c r="V137" s="93"/>
      <c r="W137" s="93"/>
      <c r="X137" s="93"/>
      <c r="Y137" s="93"/>
      <c r="Z137" s="93"/>
    </row>
    <row r="138" spans="1:26" ht="17" customHeight="1" thickBot="1" x14ac:dyDescent="0.3">
      <c r="A138" s="83">
        <v>65.5</v>
      </c>
      <c r="B138" s="83" t="s">
        <v>293</v>
      </c>
      <c r="C138" s="153"/>
      <c r="D138" s="114" t="s">
        <v>11</v>
      </c>
      <c r="E138" s="165"/>
      <c r="F138" s="166"/>
      <c r="G138" s="166"/>
      <c r="H138" s="167"/>
      <c r="I138" s="183"/>
      <c r="K138" s="83">
        <v>65.5</v>
      </c>
      <c r="L138" s="84" t="s">
        <v>294</v>
      </c>
      <c r="M138" s="153"/>
      <c r="N138" s="114" t="s">
        <v>11</v>
      </c>
      <c r="O138" s="165"/>
      <c r="P138" s="166"/>
      <c r="Q138" s="166"/>
      <c r="R138" s="167"/>
      <c r="S138" s="183"/>
      <c r="T138" s="90"/>
      <c r="U138" s="93"/>
      <c r="V138" s="93"/>
      <c r="W138" s="93"/>
      <c r="X138" s="93"/>
      <c r="Y138" s="93"/>
      <c r="Z138" s="93"/>
    </row>
    <row r="139" spans="1:26" ht="17" customHeight="1" x14ac:dyDescent="0.25">
      <c r="A139" s="83">
        <v>66</v>
      </c>
      <c r="B139" s="83" t="s">
        <v>293</v>
      </c>
      <c r="C139" s="152">
        <v>66</v>
      </c>
      <c r="D139" s="113" t="s">
        <v>10</v>
      </c>
      <c r="E139" s="154"/>
      <c r="F139" s="155"/>
      <c r="G139" s="155"/>
      <c r="H139" s="156"/>
      <c r="I139" s="182">
        <v>1</v>
      </c>
      <c r="K139" s="83">
        <v>66</v>
      </c>
      <c r="L139" s="84" t="s">
        <v>294</v>
      </c>
      <c r="M139" s="152">
        <v>66</v>
      </c>
      <c r="N139" s="113" t="s">
        <v>10</v>
      </c>
      <c r="O139" s="154"/>
      <c r="P139" s="155"/>
      <c r="Q139" s="155"/>
      <c r="R139" s="156"/>
      <c r="S139" s="182">
        <v>1</v>
      </c>
      <c r="T139" s="90"/>
      <c r="U139" s="93"/>
      <c r="V139" s="93"/>
      <c r="W139" s="93"/>
      <c r="X139" s="93"/>
      <c r="Y139" s="93"/>
      <c r="Z139" s="93"/>
    </row>
    <row r="140" spans="1:26" ht="17" customHeight="1" thickBot="1" x14ac:dyDescent="0.3">
      <c r="A140" s="83">
        <v>66.5</v>
      </c>
      <c r="B140" s="83" t="s">
        <v>293</v>
      </c>
      <c r="C140" s="153"/>
      <c r="D140" s="114" t="s">
        <v>11</v>
      </c>
      <c r="E140" s="165"/>
      <c r="F140" s="166"/>
      <c r="G140" s="166"/>
      <c r="H140" s="167"/>
      <c r="I140" s="183"/>
      <c r="K140" s="83">
        <v>66.5</v>
      </c>
      <c r="L140" s="84" t="s">
        <v>294</v>
      </c>
      <c r="M140" s="153"/>
      <c r="N140" s="114" t="s">
        <v>11</v>
      </c>
      <c r="O140" s="165"/>
      <c r="P140" s="166"/>
      <c r="Q140" s="166"/>
      <c r="R140" s="167"/>
      <c r="S140" s="183"/>
      <c r="T140" s="90"/>
      <c r="U140" s="93"/>
      <c r="V140" s="93"/>
      <c r="W140" s="93"/>
      <c r="X140" s="93"/>
      <c r="Y140" s="93"/>
      <c r="Z140" s="93"/>
    </row>
    <row r="141" spans="1:26" ht="17" customHeight="1" x14ac:dyDescent="0.25">
      <c r="A141" s="83">
        <v>67</v>
      </c>
      <c r="B141" s="83" t="s">
        <v>293</v>
      </c>
      <c r="C141" s="152">
        <v>67</v>
      </c>
      <c r="D141" s="113" t="s">
        <v>10</v>
      </c>
      <c r="E141" s="154"/>
      <c r="F141" s="155"/>
      <c r="G141" s="155"/>
      <c r="H141" s="156"/>
      <c r="I141" s="182">
        <v>1</v>
      </c>
      <c r="K141" s="83">
        <v>67</v>
      </c>
      <c r="L141" s="84" t="s">
        <v>294</v>
      </c>
      <c r="M141" s="152">
        <v>67</v>
      </c>
      <c r="N141" s="113" t="s">
        <v>10</v>
      </c>
      <c r="O141" s="154"/>
      <c r="P141" s="155"/>
      <c r="Q141" s="155"/>
      <c r="R141" s="156"/>
      <c r="S141" s="182">
        <v>1</v>
      </c>
      <c r="T141" s="90"/>
      <c r="U141" s="93"/>
      <c r="V141" s="93"/>
      <c r="W141" s="93"/>
      <c r="X141" s="93"/>
      <c r="Y141" s="93"/>
      <c r="Z141" s="93"/>
    </row>
    <row r="142" spans="1:26" ht="17" customHeight="1" thickBot="1" x14ac:dyDescent="0.3">
      <c r="A142" s="83">
        <v>67.5</v>
      </c>
      <c r="B142" s="83" t="s">
        <v>293</v>
      </c>
      <c r="C142" s="153"/>
      <c r="D142" s="114" t="s">
        <v>11</v>
      </c>
      <c r="E142" s="165"/>
      <c r="F142" s="166"/>
      <c r="G142" s="166"/>
      <c r="H142" s="167"/>
      <c r="I142" s="183"/>
      <c r="K142" s="83">
        <v>67.5</v>
      </c>
      <c r="L142" s="84" t="s">
        <v>294</v>
      </c>
      <c r="M142" s="153"/>
      <c r="N142" s="114" t="s">
        <v>11</v>
      </c>
      <c r="O142" s="165"/>
      <c r="P142" s="166"/>
      <c r="Q142" s="166"/>
      <c r="R142" s="167"/>
      <c r="S142" s="183"/>
      <c r="T142" s="90"/>
      <c r="U142" s="93"/>
      <c r="V142" s="93"/>
      <c r="W142" s="93"/>
      <c r="X142" s="93"/>
      <c r="Y142" s="93"/>
      <c r="Z142" s="93"/>
    </row>
    <row r="143" spans="1:26" ht="17" customHeight="1" x14ac:dyDescent="0.25">
      <c r="A143" s="83">
        <v>68</v>
      </c>
      <c r="B143" s="83" t="s">
        <v>293</v>
      </c>
      <c r="C143" s="152">
        <v>68</v>
      </c>
      <c r="D143" s="113" t="s">
        <v>10</v>
      </c>
      <c r="E143" s="154"/>
      <c r="F143" s="155"/>
      <c r="G143" s="155"/>
      <c r="H143" s="156"/>
      <c r="I143" s="182">
        <v>1</v>
      </c>
      <c r="K143" s="83">
        <v>68</v>
      </c>
      <c r="L143" s="84" t="s">
        <v>294</v>
      </c>
      <c r="M143" s="152">
        <v>68</v>
      </c>
      <c r="N143" s="113" t="s">
        <v>10</v>
      </c>
      <c r="O143" s="154"/>
      <c r="P143" s="155"/>
      <c r="Q143" s="155"/>
      <c r="R143" s="156"/>
      <c r="S143" s="182">
        <v>1</v>
      </c>
      <c r="T143" s="90"/>
      <c r="U143" s="93"/>
      <c r="V143" s="93"/>
      <c r="W143" s="93"/>
      <c r="X143" s="93"/>
      <c r="Y143" s="93"/>
      <c r="Z143" s="93"/>
    </row>
    <row r="144" spans="1:26" ht="17" customHeight="1" thickBot="1" x14ac:dyDescent="0.3">
      <c r="A144" s="83">
        <v>68.5</v>
      </c>
      <c r="B144" s="83" t="s">
        <v>293</v>
      </c>
      <c r="C144" s="153"/>
      <c r="D144" s="114" t="s">
        <v>11</v>
      </c>
      <c r="E144" s="165"/>
      <c r="F144" s="166"/>
      <c r="G144" s="166"/>
      <c r="H144" s="167"/>
      <c r="I144" s="183"/>
      <c r="K144" s="83">
        <v>68.5</v>
      </c>
      <c r="L144" s="84" t="s">
        <v>294</v>
      </c>
      <c r="M144" s="153"/>
      <c r="N144" s="114" t="s">
        <v>11</v>
      </c>
      <c r="O144" s="165"/>
      <c r="P144" s="166"/>
      <c r="Q144" s="166"/>
      <c r="R144" s="167"/>
      <c r="S144" s="183"/>
      <c r="T144" s="90"/>
      <c r="U144" s="93"/>
      <c r="V144" s="93"/>
      <c r="W144" s="93"/>
      <c r="X144" s="93"/>
      <c r="Y144" s="93"/>
      <c r="Z144" s="93"/>
    </row>
    <row r="145" spans="1:26" ht="17" customHeight="1" x14ac:dyDescent="0.25">
      <c r="A145" s="83">
        <v>69</v>
      </c>
      <c r="B145" s="83" t="s">
        <v>293</v>
      </c>
      <c r="C145" s="152">
        <v>69</v>
      </c>
      <c r="D145" s="113" t="s">
        <v>10</v>
      </c>
      <c r="E145" s="154"/>
      <c r="F145" s="155"/>
      <c r="G145" s="155"/>
      <c r="H145" s="156"/>
      <c r="I145" s="182">
        <v>1</v>
      </c>
      <c r="K145" s="83">
        <v>69</v>
      </c>
      <c r="L145" s="84" t="s">
        <v>294</v>
      </c>
      <c r="M145" s="152">
        <v>69</v>
      </c>
      <c r="N145" s="113" t="s">
        <v>10</v>
      </c>
      <c r="O145" s="154"/>
      <c r="P145" s="155"/>
      <c r="Q145" s="155"/>
      <c r="R145" s="156"/>
      <c r="S145" s="182">
        <v>1</v>
      </c>
      <c r="T145" s="90"/>
      <c r="U145" s="93"/>
      <c r="V145" s="93"/>
      <c r="W145" s="93"/>
      <c r="X145" s="93"/>
      <c r="Y145" s="93"/>
      <c r="Z145" s="93"/>
    </row>
    <row r="146" spans="1:26" ht="17" customHeight="1" thickBot="1" x14ac:dyDescent="0.3">
      <c r="A146" s="83">
        <v>69.5</v>
      </c>
      <c r="B146" s="83" t="s">
        <v>293</v>
      </c>
      <c r="C146" s="153"/>
      <c r="D146" s="114" t="s">
        <v>11</v>
      </c>
      <c r="E146" s="165"/>
      <c r="F146" s="166"/>
      <c r="G146" s="166"/>
      <c r="H146" s="167"/>
      <c r="I146" s="183"/>
      <c r="K146" s="83">
        <v>69.5</v>
      </c>
      <c r="L146" s="84" t="s">
        <v>294</v>
      </c>
      <c r="M146" s="153"/>
      <c r="N146" s="114" t="s">
        <v>11</v>
      </c>
      <c r="O146" s="165"/>
      <c r="P146" s="166"/>
      <c r="Q146" s="166"/>
      <c r="R146" s="167"/>
      <c r="S146" s="183"/>
      <c r="T146" s="90"/>
      <c r="U146" s="93"/>
      <c r="V146" s="93"/>
      <c r="W146" s="93"/>
      <c r="X146" s="93"/>
      <c r="Y146" s="93"/>
      <c r="Z146" s="93"/>
    </row>
    <row r="147" spans="1:26" ht="17" customHeight="1" x14ac:dyDescent="0.25">
      <c r="A147" s="83">
        <v>70</v>
      </c>
      <c r="B147" s="83" t="s">
        <v>293</v>
      </c>
      <c r="C147" s="152">
        <v>70</v>
      </c>
      <c r="D147" s="113" t="s">
        <v>10</v>
      </c>
      <c r="E147" s="154"/>
      <c r="F147" s="155"/>
      <c r="G147" s="155"/>
      <c r="H147" s="156"/>
      <c r="I147" s="182">
        <v>1</v>
      </c>
      <c r="K147" s="83">
        <v>70</v>
      </c>
      <c r="L147" s="84" t="s">
        <v>294</v>
      </c>
      <c r="M147" s="152">
        <v>70</v>
      </c>
      <c r="N147" s="113" t="s">
        <v>10</v>
      </c>
      <c r="O147" s="154"/>
      <c r="P147" s="155"/>
      <c r="Q147" s="155"/>
      <c r="R147" s="156"/>
      <c r="S147" s="182">
        <v>1</v>
      </c>
      <c r="T147" s="90"/>
      <c r="U147" s="93"/>
      <c r="V147" s="93"/>
      <c r="W147" s="93"/>
      <c r="X147" s="93"/>
      <c r="Y147" s="93"/>
      <c r="Z147" s="93"/>
    </row>
    <row r="148" spans="1:26" ht="17" customHeight="1" thickBot="1" x14ac:dyDescent="0.3">
      <c r="A148" s="83">
        <v>70.5</v>
      </c>
      <c r="B148" s="83" t="s">
        <v>293</v>
      </c>
      <c r="C148" s="153"/>
      <c r="D148" s="114" t="s">
        <v>11</v>
      </c>
      <c r="E148" s="165"/>
      <c r="F148" s="166"/>
      <c r="G148" s="166"/>
      <c r="H148" s="167"/>
      <c r="I148" s="183"/>
      <c r="K148" s="83">
        <v>70.5</v>
      </c>
      <c r="L148" s="84" t="s">
        <v>294</v>
      </c>
      <c r="M148" s="153"/>
      <c r="N148" s="114" t="s">
        <v>11</v>
      </c>
      <c r="O148" s="165"/>
      <c r="P148" s="166"/>
      <c r="Q148" s="166"/>
      <c r="R148" s="167"/>
      <c r="S148" s="183"/>
      <c r="T148" s="90"/>
      <c r="U148" s="93"/>
      <c r="V148" s="93"/>
      <c r="W148" s="93"/>
      <c r="X148" s="93"/>
      <c r="Y148" s="93"/>
      <c r="Z148" s="93"/>
    </row>
    <row r="149" spans="1:26" ht="17" customHeight="1" x14ac:dyDescent="0.25">
      <c r="A149" s="83">
        <v>71</v>
      </c>
      <c r="B149" s="83" t="s">
        <v>293</v>
      </c>
      <c r="C149" s="152">
        <v>71</v>
      </c>
      <c r="D149" s="113" t="s">
        <v>10</v>
      </c>
      <c r="E149" s="154"/>
      <c r="F149" s="155"/>
      <c r="G149" s="155"/>
      <c r="H149" s="156"/>
      <c r="I149" s="182">
        <v>1</v>
      </c>
      <c r="K149" s="83">
        <v>71</v>
      </c>
      <c r="L149" s="84" t="s">
        <v>294</v>
      </c>
      <c r="M149" s="152">
        <v>71</v>
      </c>
      <c r="N149" s="113" t="s">
        <v>10</v>
      </c>
      <c r="O149" s="154"/>
      <c r="P149" s="155"/>
      <c r="Q149" s="155"/>
      <c r="R149" s="156"/>
      <c r="S149" s="182">
        <v>1</v>
      </c>
      <c r="T149" s="90"/>
      <c r="U149" s="93"/>
      <c r="V149" s="93"/>
      <c r="W149" s="93"/>
      <c r="X149" s="93"/>
      <c r="Y149" s="93"/>
      <c r="Z149" s="93"/>
    </row>
    <row r="150" spans="1:26" ht="17" customHeight="1" thickBot="1" x14ac:dyDescent="0.3">
      <c r="A150" s="83">
        <v>71.5</v>
      </c>
      <c r="B150" s="83" t="s">
        <v>293</v>
      </c>
      <c r="C150" s="153"/>
      <c r="D150" s="114" t="s">
        <v>11</v>
      </c>
      <c r="E150" s="165"/>
      <c r="F150" s="166"/>
      <c r="G150" s="166"/>
      <c r="H150" s="167"/>
      <c r="I150" s="183"/>
      <c r="K150" s="83">
        <v>71.5</v>
      </c>
      <c r="L150" s="84" t="s">
        <v>294</v>
      </c>
      <c r="M150" s="153"/>
      <c r="N150" s="114" t="s">
        <v>11</v>
      </c>
      <c r="O150" s="165"/>
      <c r="P150" s="166"/>
      <c r="Q150" s="166"/>
      <c r="R150" s="167"/>
      <c r="S150" s="183"/>
      <c r="T150" s="90"/>
      <c r="U150" s="93"/>
      <c r="V150" s="93"/>
      <c r="W150" s="93"/>
      <c r="X150" s="93"/>
      <c r="Y150" s="93"/>
      <c r="Z150" s="93"/>
    </row>
    <row r="151" spans="1:26" ht="17" customHeight="1" x14ac:dyDescent="0.25">
      <c r="A151" s="83">
        <v>72</v>
      </c>
      <c r="B151" s="83" t="s">
        <v>293</v>
      </c>
      <c r="C151" s="152">
        <v>72</v>
      </c>
      <c r="D151" s="113" t="s">
        <v>10</v>
      </c>
      <c r="E151" s="154"/>
      <c r="F151" s="155"/>
      <c r="G151" s="155"/>
      <c r="H151" s="156"/>
      <c r="I151" s="182">
        <v>1</v>
      </c>
      <c r="K151" s="83">
        <v>72</v>
      </c>
      <c r="L151" s="84" t="s">
        <v>294</v>
      </c>
      <c r="M151" s="152">
        <v>72</v>
      </c>
      <c r="N151" s="113" t="s">
        <v>10</v>
      </c>
      <c r="O151" s="154"/>
      <c r="P151" s="155"/>
      <c r="Q151" s="155"/>
      <c r="R151" s="156"/>
      <c r="S151" s="182">
        <v>1</v>
      </c>
      <c r="T151" s="90"/>
      <c r="U151" s="93"/>
      <c r="V151" s="93"/>
      <c r="W151" s="93"/>
      <c r="X151" s="93"/>
      <c r="Y151" s="93"/>
      <c r="Z151" s="93"/>
    </row>
    <row r="152" spans="1:26" ht="17" customHeight="1" thickBot="1" x14ac:dyDescent="0.3">
      <c r="A152" s="83">
        <v>72.5</v>
      </c>
      <c r="B152" s="83" t="s">
        <v>293</v>
      </c>
      <c r="C152" s="153"/>
      <c r="D152" s="114" t="s">
        <v>11</v>
      </c>
      <c r="E152" s="165"/>
      <c r="F152" s="166"/>
      <c r="G152" s="166"/>
      <c r="H152" s="167"/>
      <c r="I152" s="183"/>
      <c r="K152" s="83">
        <v>72.5</v>
      </c>
      <c r="L152" s="84" t="s">
        <v>294</v>
      </c>
      <c r="M152" s="153"/>
      <c r="N152" s="114" t="s">
        <v>11</v>
      </c>
      <c r="O152" s="165"/>
      <c r="P152" s="166"/>
      <c r="Q152" s="166"/>
      <c r="R152" s="167"/>
      <c r="S152" s="183"/>
      <c r="T152" s="90"/>
      <c r="U152" s="93"/>
      <c r="V152" s="93"/>
      <c r="W152" s="93"/>
      <c r="X152" s="93"/>
      <c r="Y152" s="93"/>
      <c r="Z152" s="93"/>
    </row>
    <row r="153" spans="1:26" ht="17" customHeight="1" x14ac:dyDescent="0.25">
      <c r="A153" s="83">
        <v>73</v>
      </c>
      <c r="B153" s="83" t="s">
        <v>293</v>
      </c>
      <c r="C153" s="152">
        <v>73</v>
      </c>
      <c r="D153" s="113" t="s">
        <v>10</v>
      </c>
      <c r="E153" s="154"/>
      <c r="F153" s="155"/>
      <c r="G153" s="155"/>
      <c r="H153" s="156"/>
      <c r="I153" s="182">
        <v>1</v>
      </c>
      <c r="K153" s="83">
        <v>73</v>
      </c>
      <c r="L153" s="84" t="s">
        <v>294</v>
      </c>
      <c r="M153" s="152">
        <v>73</v>
      </c>
      <c r="N153" s="113" t="s">
        <v>10</v>
      </c>
      <c r="O153" s="154"/>
      <c r="P153" s="155"/>
      <c r="Q153" s="155"/>
      <c r="R153" s="156"/>
      <c r="S153" s="182">
        <v>1</v>
      </c>
      <c r="T153" s="90"/>
      <c r="U153" s="93"/>
      <c r="V153" s="93"/>
      <c r="W153" s="93"/>
      <c r="X153" s="93"/>
      <c r="Y153" s="93"/>
      <c r="Z153" s="93"/>
    </row>
    <row r="154" spans="1:26" ht="17" customHeight="1" thickBot="1" x14ac:dyDescent="0.3">
      <c r="A154" s="83">
        <v>73.5</v>
      </c>
      <c r="B154" s="83" t="s">
        <v>293</v>
      </c>
      <c r="C154" s="153"/>
      <c r="D154" s="114" t="s">
        <v>11</v>
      </c>
      <c r="E154" s="165"/>
      <c r="F154" s="166"/>
      <c r="G154" s="166"/>
      <c r="H154" s="167"/>
      <c r="I154" s="183"/>
      <c r="K154" s="83">
        <v>73.5</v>
      </c>
      <c r="L154" s="84" t="s">
        <v>294</v>
      </c>
      <c r="M154" s="153"/>
      <c r="N154" s="114" t="s">
        <v>11</v>
      </c>
      <c r="O154" s="165"/>
      <c r="P154" s="166"/>
      <c r="Q154" s="166"/>
      <c r="R154" s="167"/>
      <c r="S154" s="183"/>
      <c r="T154" s="90"/>
      <c r="U154" s="93"/>
      <c r="V154" s="93"/>
      <c r="W154" s="93"/>
      <c r="X154" s="93"/>
      <c r="Y154" s="93"/>
      <c r="Z154" s="93"/>
    </row>
    <row r="155" spans="1:26" ht="17" customHeight="1" x14ac:dyDescent="0.25">
      <c r="A155" s="83">
        <v>74</v>
      </c>
      <c r="B155" s="83" t="s">
        <v>293</v>
      </c>
      <c r="C155" s="152">
        <v>74</v>
      </c>
      <c r="D155" s="113" t="s">
        <v>10</v>
      </c>
      <c r="E155" s="154"/>
      <c r="F155" s="155"/>
      <c r="G155" s="155"/>
      <c r="H155" s="156"/>
      <c r="I155" s="182">
        <v>1</v>
      </c>
      <c r="K155" s="83">
        <v>74</v>
      </c>
      <c r="L155" s="84" t="s">
        <v>294</v>
      </c>
      <c r="M155" s="152">
        <v>74</v>
      </c>
      <c r="N155" s="113" t="s">
        <v>10</v>
      </c>
      <c r="O155" s="154"/>
      <c r="P155" s="155"/>
      <c r="Q155" s="155"/>
      <c r="R155" s="156"/>
      <c r="S155" s="182">
        <v>1</v>
      </c>
      <c r="T155" s="90"/>
      <c r="U155" s="93"/>
      <c r="V155" s="93"/>
      <c r="W155" s="93"/>
      <c r="X155" s="93"/>
      <c r="Y155" s="93"/>
      <c r="Z155" s="93"/>
    </row>
    <row r="156" spans="1:26" ht="17" customHeight="1" thickBot="1" x14ac:dyDescent="0.3">
      <c r="A156" s="83">
        <v>74.5</v>
      </c>
      <c r="B156" s="83" t="s">
        <v>293</v>
      </c>
      <c r="C156" s="153"/>
      <c r="D156" s="114" t="s">
        <v>11</v>
      </c>
      <c r="E156" s="165"/>
      <c r="F156" s="166"/>
      <c r="G156" s="166"/>
      <c r="H156" s="167"/>
      <c r="I156" s="183"/>
      <c r="K156" s="83">
        <v>74.5</v>
      </c>
      <c r="L156" s="84" t="s">
        <v>294</v>
      </c>
      <c r="M156" s="153"/>
      <c r="N156" s="114" t="s">
        <v>11</v>
      </c>
      <c r="O156" s="165"/>
      <c r="P156" s="166"/>
      <c r="Q156" s="166"/>
      <c r="R156" s="167"/>
      <c r="S156" s="183"/>
      <c r="T156" s="90"/>
      <c r="U156" s="93"/>
      <c r="V156" s="93"/>
      <c r="W156" s="93"/>
      <c r="X156" s="93"/>
      <c r="Y156" s="93"/>
      <c r="Z156" s="93"/>
    </row>
    <row r="157" spans="1:26" ht="17" customHeight="1" x14ac:dyDescent="0.25">
      <c r="A157" s="83">
        <v>75</v>
      </c>
      <c r="B157" s="83" t="s">
        <v>293</v>
      </c>
      <c r="C157" s="152">
        <v>75</v>
      </c>
      <c r="D157" s="113" t="s">
        <v>10</v>
      </c>
      <c r="E157" s="154"/>
      <c r="F157" s="155"/>
      <c r="G157" s="155"/>
      <c r="H157" s="156"/>
      <c r="I157" s="182">
        <v>1</v>
      </c>
      <c r="K157" s="83">
        <v>75</v>
      </c>
      <c r="L157" s="84" t="s">
        <v>294</v>
      </c>
      <c r="M157" s="152">
        <v>75</v>
      </c>
      <c r="N157" s="113" t="s">
        <v>10</v>
      </c>
      <c r="O157" s="154"/>
      <c r="P157" s="155"/>
      <c r="Q157" s="155"/>
      <c r="R157" s="156"/>
      <c r="S157" s="182">
        <v>1</v>
      </c>
      <c r="T157" s="90"/>
      <c r="U157" s="93"/>
      <c r="V157" s="93"/>
      <c r="W157" s="93"/>
      <c r="X157" s="93"/>
      <c r="Y157" s="93"/>
      <c r="Z157" s="93"/>
    </row>
    <row r="158" spans="1:26" ht="17" customHeight="1" thickBot="1" x14ac:dyDescent="0.3">
      <c r="A158" s="83">
        <v>75.5</v>
      </c>
      <c r="B158" s="83" t="s">
        <v>293</v>
      </c>
      <c r="C158" s="153"/>
      <c r="D158" s="114" t="s">
        <v>11</v>
      </c>
      <c r="E158" s="165"/>
      <c r="F158" s="166"/>
      <c r="G158" s="166"/>
      <c r="H158" s="167"/>
      <c r="I158" s="183"/>
      <c r="K158" s="83">
        <v>75.5</v>
      </c>
      <c r="L158" s="84" t="s">
        <v>294</v>
      </c>
      <c r="M158" s="153"/>
      <c r="N158" s="114" t="s">
        <v>11</v>
      </c>
      <c r="O158" s="165"/>
      <c r="P158" s="166"/>
      <c r="Q158" s="166"/>
      <c r="R158" s="167"/>
      <c r="S158" s="183"/>
      <c r="T158" s="90"/>
      <c r="U158" s="93"/>
      <c r="V158" s="93"/>
      <c r="W158" s="93"/>
      <c r="X158" s="93"/>
      <c r="Y158" s="93"/>
      <c r="Z158" s="93"/>
    </row>
    <row r="159" spans="1:26" ht="17" customHeight="1" x14ac:dyDescent="0.25">
      <c r="A159" s="83">
        <v>76</v>
      </c>
      <c r="B159" s="83" t="s">
        <v>293</v>
      </c>
      <c r="C159" s="152">
        <v>76</v>
      </c>
      <c r="D159" s="113" t="s">
        <v>10</v>
      </c>
      <c r="E159" s="154"/>
      <c r="F159" s="155"/>
      <c r="G159" s="155"/>
      <c r="H159" s="156"/>
      <c r="I159" s="182">
        <v>1</v>
      </c>
      <c r="K159" s="83">
        <v>76</v>
      </c>
      <c r="L159" s="84" t="s">
        <v>294</v>
      </c>
      <c r="M159" s="152">
        <v>76</v>
      </c>
      <c r="N159" s="113" t="s">
        <v>10</v>
      </c>
      <c r="O159" s="154"/>
      <c r="P159" s="155"/>
      <c r="Q159" s="155"/>
      <c r="R159" s="156"/>
      <c r="S159" s="182">
        <v>1</v>
      </c>
      <c r="T159" s="90"/>
      <c r="U159" s="93"/>
      <c r="V159" s="93"/>
      <c r="W159" s="93"/>
      <c r="X159" s="93"/>
      <c r="Y159" s="93"/>
      <c r="Z159" s="93"/>
    </row>
    <row r="160" spans="1:26" ht="17" customHeight="1" thickBot="1" x14ac:dyDescent="0.3">
      <c r="A160" s="83">
        <v>76.5</v>
      </c>
      <c r="B160" s="83" t="s">
        <v>293</v>
      </c>
      <c r="C160" s="153"/>
      <c r="D160" s="114" t="s">
        <v>11</v>
      </c>
      <c r="E160" s="165"/>
      <c r="F160" s="166"/>
      <c r="G160" s="166"/>
      <c r="H160" s="167"/>
      <c r="I160" s="183"/>
      <c r="K160" s="83">
        <v>76.5</v>
      </c>
      <c r="L160" s="84" t="s">
        <v>294</v>
      </c>
      <c r="M160" s="153"/>
      <c r="N160" s="114" t="s">
        <v>11</v>
      </c>
      <c r="O160" s="165"/>
      <c r="P160" s="166"/>
      <c r="Q160" s="166"/>
      <c r="R160" s="167"/>
      <c r="S160" s="183"/>
      <c r="T160" s="90"/>
      <c r="U160" s="93"/>
      <c r="V160" s="93"/>
      <c r="W160" s="93"/>
      <c r="X160" s="93"/>
      <c r="Y160" s="93"/>
      <c r="Z160" s="93"/>
    </row>
    <row r="161" spans="1:26" ht="17" customHeight="1" x14ac:dyDescent="0.25">
      <c r="A161" s="83">
        <v>77</v>
      </c>
      <c r="B161" s="83" t="s">
        <v>293</v>
      </c>
      <c r="C161" s="152">
        <v>77</v>
      </c>
      <c r="D161" s="113" t="s">
        <v>10</v>
      </c>
      <c r="E161" s="154"/>
      <c r="F161" s="155"/>
      <c r="G161" s="155"/>
      <c r="H161" s="156"/>
      <c r="I161" s="182">
        <v>1</v>
      </c>
      <c r="K161" s="83">
        <v>77</v>
      </c>
      <c r="L161" s="84" t="s">
        <v>294</v>
      </c>
      <c r="M161" s="152">
        <v>77</v>
      </c>
      <c r="N161" s="113" t="s">
        <v>10</v>
      </c>
      <c r="O161" s="154"/>
      <c r="P161" s="155"/>
      <c r="Q161" s="155"/>
      <c r="R161" s="156"/>
      <c r="S161" s="182">
        <v>1</v>
      </c>
      <c r="T161" s="90"/>
      <c r="U161" s="93"/>
      <c r="V161" s="93"/>
      <c r="W161" s="93"/>
      <c r="X161" s="93"/>
      <c r="Y161" s="93"/>
      <c r="Z161" s="93"/>
    </row>
    <row r="162" spans="1:26" ht="17" customHeight="1" thickBot="1" x14ac:dyDescent="0.3">
      <c r="A162" s="83">
        <v>77.5</v>
      </c>
      <c r="B162" s="83" t="s">
        <v>293</v>
      </c>
      <c r="C162" s="153"/>
      <c r="D162" s="114" t="s">
        <v>11</v>
      </c>
      <c r="E162" s="165"/>
      <c r="F162" s="166"/>
      <c r="G162" s="166"/>
      <c r="H162" s="167"/>
      <c r="I162" s="183"/>
      <c r="K162" s="83">
        <v>77.5</v>
      </c>
      <c r="L162" s="84" t="s">
        <v>294</v>
      </c>
      <c r="M162" s="153"/>
      <c r="N162" s="114" t="s">
        <v>11</v>
      </c>
      <c r="O162" s="165"/>
      <c r="P162" s="166"/>
      <c r="Q162" s="166"/>
      <c r="R162" s="167"/>
      <c r="S162" s="183"/>
      <c r="T162" s="90"/>
      <c r="U162" s="93"/>
      <c r="V162" s="93"/>
      <c r="W162" s="93"/>
      <c r="X162" s="93"/>
      <c r="Y162" s="93"/>
      <c r="Z162" s="93"/>
    </row>
    <row r="163" spans="1:26" ht="17" customHeight="1" x14ac:dyDescent="0.25">
      <c r="A163" s="83">
        <v>78</v>
      </c>
      <c r="B163" s="83" t="s">
        <v>293</v>
      </c>
      <c r="C163" s="152">
        <v>78</v>
      </c>
      <c r="D163" s="113" t="s">
        <v>10</v>
      </c>
      <c r="E163" s="154"/>
      <c r="F163" s="155"/>
      <c r="G163" s="155"/>
      <c r="H163" s="156"/>
      <c r="I163" s="182">
        <v>1</v>
      </c>
      <c r="K163" s="83">
        <v>78</v>
      </c>
      <c r="L163" s="84" t="s">
        <v>294</v>
      </c>
      <c r="M163" s="152">
        <v>78</v>
      </c>
      <c r="N163" s="113" t="s">
        <v>10</v>
      </c>
      <c r="O163" s="154"/>
      <c r="P163" s="155"/>
      <c r="Q163" s="155"/>
      <c r="R163" s="156"/>
      <c r="S163" s="182">
        <v>1</v>
      </c>
      <c r="T163" s="90"/>
      <c r="U163" s="93"/>
      <c r="V163" s="93"/>
      <c r="W163" s="93"/>
      <c r="X163" s="93"/>
      <c r="Y163" s="93"/>
      <c r="Z163" s="93"/>
    </row>
    <row r="164" spans="1:26" ht="17" customHeight="1" thickBot="1" x14ac:dyDescent="0.3">
      <c r="A164" s="83">
        <v>78.5</v>
      </c>
      <c r="B164" s="83" t="s">
        <v>293</v>
      </c>
      <c r="C164" s="153"/>
      <c r="D164" s="114" t="s">
        <v>11</v>
      </c>
      <c r="E164" s="165"/>
      <c r="F164" s="166"/>
      <c r="G164" s="166"/>
      <c r="H164" s="167"/>
      <c r="I164" s="183"/>
      <c r="K164" s="83">
        <v>78.5</v>
      </c>
      <c r="L164" s="84" t="s">
        <v>294</v>
      </c>
      <c r="M164" s="153"/>
      <c r="N164" s="114" t="s">
        <v>11</v>
      </c>
      <c r="O164" s="165"/>
      <c r="P164" s="166"/>
      <c r="Q164" s="166"/>
      <c r="R164" s="167"/>
      <c r="S164" s="183"/>
      <c r="T164" s="90"/>
      <c r="U164" s="93"/>
      <c r="V164" s="93"/>
      <c r="W164" s="93"/>
      <c r="X164" s="93"/>
      <c r="Y164" s="93"/>
      <c r="Z164" s="93"/>
    </row>
    <row r="165" spans="1:26" ht="17" customHeight="1" x14ac:dyDescent="0.25">
      <c r="A165" s="83">
        <v>79</v>
      </c>
      <c r="B165" s="83" t="s">
        <v>293</v>
      </c>
      <c r="C165" s="152">
        <v>79</v>
      </c>
      <c r="D165" s="113" t="s">
        <v>10</v>
      </c>
      <c r="E165" s="154"/>
      <c r="F165" s="155"/>
      <c r="G165" s="155"/>
      <c r="H165" s="156"/>
      <c r="I165" s="182">
        <v>1</v>
      </c>
      <c r="K165" s="83">
        <v>79</v>
      </c>
      <c r="L165" s="84" t="s">
        <v>294</v>
      </c>
      <c r="M165" s="152">
        <v>79</v>
      </c>
      <c r="N165" s="113" t="s">
        <v>10</v>
      </c>
      <c r="O165" s="154"/>
      <c r="P165" s="155"/>
      <c r="Q165" s="155"/>
      <c r="R165" s="156"/>
      <c r="S165" s="182">
        <v>1</v>
      </c>
      <c r="T165" s="90"/>
      <c r="U165" s="93"/>
      <c r="V165" s="93"/>
      <c r="W165" s="93"/>
      <c r="X165" s="93"/>
      <c r="Y165" s="93"/>
      <c r="Z165" s="93"/>
    </row>
    <row r="166" spans="1:26" ht="17" customHeight="1" thickBot="1" x14ac:dyDescent="0.3">
      <c r="A166" s="83">
        <v>79.5</v>
      </c>
      <c r="B166" s="83" t="s">
        <v>293</v>
      </c>
      <c r="C166" s="153"/>
      <c r="D166" s="114" t="s">
        <v>11</v>
      </c>
      <c r="E166" s="165"/>
      <c r="F166" s="166"/>
      <c r="G166" s="166"/>
      <c r="H166" s="167"/>
      <c r="I166" s="183"/>
      <c r="K166" s="83">
        <v>79.5</v>
      </c>
      <c r="L166" s="84" t="s">
        <v>294</v>
      </c>
      <c r="M166" s="153"/>
      <c r="N166" s="114" t="s">
        <v>11</v>
      </c>
      <c r="O166" s="165"/>
      <c r="P166" s="166"/>
      <c r="Q166" s="166"/>
      <c r="R166" s="167"/>
      <c r="S166" s="183"/>
      <c r="T166" s="90"/>
      <c r="U166" s="93"/>
      <c r="V166" s="93"/>
      <c r="W166" s="93"/>
      <c r="X166" s="93"/>
      <c r="Y166" s="93"/>
      <c r="Z166" s="93"/>
    </row>
    <row r="167" spans="1:26" ht="17" customHeight="1" x14ac:dyDescent="0.25">
      <c r="A167" s="83">
        <v>80</v>
      </c>
      <c r="B167" s="83" t="s">
        <v>293</v>
      </c>
      <c r="C167" s="152">
        <v>80</v>
      </c>
      <c r="D167" s="113" t="s">
        <v>10</v>
      </c>
      <c r="E167" s="154"/>
      <c r="F167" s="155"/>
      <c r="G167" s="155"/>
      <c r="H167" s="156"/>
      <c r="I167" s="182">
        <v>1</v>
      </c>
      <c r="K167" s="83">
        <v>80</v>
      </c>
      <c r="L167" s="84" t="s">
        <v>294</v>
      </c>
      <c r="M167" s="152">
        <v>80</v>
      </c>
      <c r="N167" s="113" t="s">
        <v>10</v>
      </c>
      <c r="O167" s="154"/>
      <c r="P167" s="155"/>
      <c r="Q167" s="155"/>
      <c r="R167" s="156"/>
      <c r="S167" s="182">
        <v>1</v>
      </c>
      <c r="T167" s="90"/>
      <c r="U167" s="93"/>
      <c r="V167" s="93"/>
      <c r="W167" s="93"/>
      <c r="X167" s="93"/>
      <c r="Y167" s="93"/>
      <c r="Z167" s="93"/>
    </row>
    <row r="168" spans="1:26" ht="17" customHeight="1" thickBot="1" x14ac:dyDescent="0.3">
      <c r="A168" s="83">
        <v>80.5</v>
      </c>
      <c r="B168" s="83" t="s">
        <v>293</v>
      </c>
      <c r="C168" s="153"/>
      <c r="D168" s="114" t="s">
        <v>11</v>
      </c>
      <c r="E168" s="165"/>
      <c r="F168" s="166"/>
      <c r="G168" s="166"/>
      <c r="H168" s="167"/>
      <c r="I168" s="183"/>
      <c r="K168" s="83">
        <v>80.5</v>
      </c>
      <c r="L168" s="84" t="s">
        <v>294</v>
      </c>
      <c r="M168" s="153"/>
      <c r="N168" s="114" t="s">
        <v>11</v>
      </c>
      <c r="O168" s="165"/>
      <c r="P168" s="166"/>
      <c r="Q168" s="166"/>
      <c r="R168" s="167"/>
      <c r="S168" s="183"/>
      <c r="T168" s="90"/>
      <c r="U168" s="93"/>
      <c r="V168" s="93"/>
      <c r="W168" s="93"/>
      <c r="X168" s="93"/>
      <c r="Y168" s="93"/>
      <c r="Z168" s="93"/>
    </row>
    <row r="169" spans="1:26" ht="17" customHeight="1" x14ac:dyDescent="0.25">
      <c r="A169" s="83">
        <v>81</v>
      </c>
      <c r="B169" s="83" t="s">
        <v>293</v>
      </c>
      <c r="C169" s="152">
        <v>81</v>
      </c>
      <c r="D169" s="113" t="s">
        <v>10</v>
      </c>
      <c r="E169" s="154"/>
      <c r="F169" s="155"/>
      <c r="G169" s="155"/>
      <c r="H169" s="156"/>
      <c r="I169" s="182">
        <v>1</v>
      </c>
      <c r="K169" s="83">
        <v>81</v>
      </c>
      <c r="L169" s="84" t="s">
        <v>294</v>
      </c>
      <c r="M169" s="152">
        <v>81</v>
      </c>
      <c r="N169" s="113" t="s">
        <v>10</v>
      </c>
      <c r="O169" s="154"/>
      <c r="P169" s="155"/>
      <c r="Q169" s="155"/>
      <c r="R169" s="156"/>
      <c r="S169" s="182">
        <v>1</v>
      </c>
      <c r="T169" s="90"/>
      <c r="U169" s="93"/>
      <c r="V169" s="93"/>
      <c r="W169" s="93"/>
      <c r="X169" s="93"/>
      <c r="Y169" s="93"/>
      <c r="Z169" s="93"/>
    </row>
    <row r="170" spans="1:26" ht="17" customHeight="1" thickBot="1" x14ac:dyDescent="0.3">
      <c r="A170" s="83">
        <v>81.5</v>
      </c>
      <c r="B170" s="83" t="s">
        <v>293</v>
      </c>
      <c r="C170" s="153"/>
      <c r="D170" s="114" t="s">
        <v>11</v>
      </c>
      <c r="E170" s="165"/>
      <c r="F170" s="166"/>
      <c r="G170" s="166"/>
      <c r="H170" s="167"/>
      <c r="I170" s="183"/>
      <c r="K170" s="83">
        <v>81.5</v>
      </c>
      <c r="L170" s="84" t="s">
        <v>294</v>
      </c>
      <c r="M170" s="153"/>
      <c r="N170" s="114" t="s">
        <v>11</v>
      </c>
      <c r="O170" s="165"/>
      <c r="P170" s="166"/>
      <c r="Q170" s="166"/>
      <c r="R170" s="167"/>
      <c r="S170" s="183"/>
      <c r="T170" s="90"/>
      <c r="U170" s="93"/>
      <c r="V170" s="93"/>
      <c r="W170" s="93"/>
      <c r="X170" s="93"/>
      <c r="Y170" s="93"/>
      <c r="Z170" s="93"/>
    </row>
    <row r="171" spans="1:26" ht="17" customHeight="1" x14ac:dyDescent="0.25">
      <c r="A171" s="83">
        <v>82</v>
      </c>
      <c r="B171" s="83" t="s">
        <v>293</v>
      </c>
      <c r="C171" s="152">
        <v>82</v>
      </c>
      <c r="D171" s="113" t="s">
        <v>10</v>
      </c>
      <c r="E171" s="154"/>
      <c r="F171" s="155"/>
      <c r="G171" s="155"/>
      <c r="H171" s="156"/>
      <c r="I171" s="182">
        <v>1</v>
      </c>
      <c r="K171" s="83">
        <v>82</v>
      </c>
      <c r="L171" s="84" t="s">
        <v>294</v>
      </c>
      <c r="M171" s="152">
        <v>82</v>
      </c>
      <c r="N171" s="113" t="s">
        <v>10</v>
      </c>
      <c r="O171" s="154"/>
      <c r="P171" s="155"/>
      <c r="Q171" s="155"/>
      <c r="R171" s="156"/>
      <c r="S171" s="182">
        <v>1</v>
      </c>
      <c r="T171" s="90"/>
      <c r="U171" s="93"/>
      <c r="V171" s="93"/>
      <c r="W171" s="93"/>
      <c r="X171" s="93"/>
      <c r="Y171" s="93"/>
      <c r="Z171" s="93"/>
    </row>
    <row r="172" spans="1:26" ht="17" customHeight="1" thickBot="1" x14ac:dyDescent="0.3">
      <c r="A172" s="83">
        <v>82.5</v>
      </c>
      <c r="B172" s="83" t="s">
        <v>293</v>
      </c>
      <c r="C172" s="153"/>
      <c r="D172" s="114" t="s">
        <v>11</v>
      </c>
      <c r="E172" s="165"/>
      <c r="F172" s="166"/>
      <c r="G172" s="166"/>
      <c r="H172" s="167"/>
      <c r="I172" s="183"/>
      <c r="K172" s="83">
        <v>82.5</v>
      </c>
      <c r="L172" s="84" t="s">
        <v>294</v>
      </c>
      <c r="M172" s="153"/>
      <c r="N172" s="114" t="s">
        <v>11</v>
      </c>
      <c r="O172" s="165"/>
      <c r="P172" s="166"/>
      <c r="Q172" s="166"/>
      <c r="R172" s="167"/>
      <c r="S172" s="183"/>
      <c r="T172" s="90"/>
      <c r="U172" s="93"/>
      <c r="V172" s="93"/>
      <c r="W172" s="93"/>
      <c r="X172" s="93"/>
      <c r="Y172" s="93"/>
      <c r="Z172" s="93"/>
    </row>
    <row r="173" spans="1:26" ht="17" customHeight="1" x14ac:dyDescent="0.25">
      <c r="A173" s="83">
        <v>83</v>
      </c>
      <c r="B173" s="83" t="s">
        <v>293</v>
      </c>
      <c r="C173" s="152">
        <v>83</v>
      </c>
      <c r="D173" s="113" t="s">
        <v>10</v>
      </c>
      <c r="E173" s="154"/>
      <c r="F173" s="155"/>
      <c r="G173" s="155"/>
      <c r="H173" s="156"/>
      <c r="I173" s="182">
        <v>1</v>
      </c>
      <c r="K173" s="83">
        <v>83</v>
      </c>
      <c r="L173" s="84" t="s">
        <v>294</v>
      </c>
      <c r="M173" s="152">
        <v>83</v>
      </c>
      <c r="N173" s="113" t="s">
        <v>10</v>
      </c>
      <c r="O173" s="154"/>
      <c r="P173" s="155"/>
      <c r="Q173" s="155"/>
      <c r="R173" s="156"/>
      <c r="S173" s="182">
        <v>1</v>
      </c>
      <c r="T173" s="90"/>
      <c r="U173" s="93"/>
      <c r="V173" s="93"/>
      <c r="W173" s="93"/>
      <c r="X173" s="93"/>
      <c r="Y173" s="93"/>
      <c r="Z173" s="93"/>
    </row>
    <row r="174" spans="1:26" ht="17" customHeight="1" thickBot="1" x14ac:dyDescent="0.3">
      <c r="A174" s="83">
        <v>83.5</v>
      </c>
      <c r="B174" s="83" t="s">
        <v>293</v>
      </c>
      <c r="C174" s="153"/>
      <c r="D174" s="114" t="s">
        <v>11</v>
      </c>
      <c r="E174" s="165"/>
      <c r="F174" s="166"/>
      <c r="G174" s="166"/>
      <c r="H174" s="167"/>
      <c r="I174" s="183"/>
      <c r="K174" s="83">
        <v>83.5</v>
      </c>
      <c r="L174" s="84" t="s">
        <v>294</v>
      </c>
      <c r="M174" s="153"/>
      <c r="N174" s="114" t="s">
        <v>11</v>
      </c>
      <c r="O174" s="165"/>
      <c r="P174" s="166"/>
      <c r="Q174" s="166"/>
      <c r="R174" s="167"/>
      <c r="S174" s="183"/>
      <c r="T174" s="90"/>
      <c r="U174" s="93"/>
      <c r="V174" s="93"/>
      <c r="W174" s="93"/>
      <c r="X174" s="93"/>
      <c r="Y174" s="93"/>
      <c r="Z174" s="93"/>
    </row>
    <row r="175" spans="1:26" ht="17" customHeight="1" x14ac:dyDescent="0.25">
      <c r="A175" s="83">
        <v>84</v>
      </c>
      <c r="B175" s="83" t="s">
        <v>293</v>
      </c>
      <c r="C175" s="152">
        <v>84</v>
      </c>
      <c r="D175" s="113" t="s">
        <v>10</v>
      </c>
      <c r="E175" s="154"/>
      <c r="F175" s="155"/>
      <c r="G175" s="155"/>
      <c r="H175" s="156"/>
      <c r="I175" s="182">
        <v>1</v>
      </c>
      <c r="K175" s="83">
        <v>84</v>
      </c>
      <c r="L175" s="84" t="s">
        <v>294</v>
      </c>
      <c r="M175" s="152">
        <v>84</v>
      </c>
      <c r="N175" s="113" t="s">
        <v>10</v>
      </c>
      <c r="O175" s="154"/>
      <c r="P175" s="155"/>
      <c r="Q175" s="155"/>
      <c r="R175" s="156"/>
      <c r="S175" s="182">
        <v>1</v>
      </c>
      <c r="T175" s="90"/>
      <c r="U175" s="93"/>
      <c r="V175" s="93"/>
      <c r="W175" s="93"/>
      <c r="X175" s="93"/>
      <c r="Y175" s="93"/>
      <c r="Z175" s="93"/>
    </row>
    <row r="176" spans="1:26" ht="17" customHeight="1" thickBot="1" x14ac:dyDescent="0.3">
      <c r="A176" s="83">
        <v>84.5</v>
      </c>
      <c r="B176" s="83" t="s">
        <v>293</v>
      </c>
      <c r="C176" s="153"/>
      <c r="D176" s="114" t="s">
        <v>11</v>
      </c>
      <c r="E176" s="165"/>
      <c r="F176" s="166"/>
      <c r="G176" s="166"/>
      <c r="H176" s="167"/>
      <c r="I176" s="183"/>
      <c r="K176" s="83">
        <v>84.5</v>
      </c>
      <c r="L176" s="84" t="s">
        <v>294</v>
      </c>
      <c r="M176" s="153"/>
      <c r="N176" s="114" t="s">
        <v>11</v>
      </c>
      <c r="O176" s="165"/>
      <c r="P176" s="166"/>
      <c r="Q176" s="166"/>
      <c r="R176" s="167"/>
      <c r="S176" s="183"/>
      <c r="T176" s="90"/>
      <c r="U176" s="93"/>
      <c r="V176" s="93"/>
      <c r="W176" s="93"/>
      <c r="X176" s="93"/>
      <c r="Y176" s="93"/>
      <c r="Z176" s="93"/>
    </row>
    <row r="177" spans="1:26" ht="17" customHeight="1" x14ac:dyDescent="0.25">
      <c r="A177" s="83">
        <v>85</v>
      </c>
      <c r="B177" s="83" t="s">
        <v>293</v>
      </c>
      <c r="C177" s="152">
        <v>85</v>
      </c>
      <c r="D177" s="113" t="s">
        <v>10</v>
      </c>
      <c r="E177" s="154"/>
      <c r="F177" s="155"/>
      <c r="G177" s="155"/>
      <c r="H177" s="156"/>
      <c r="I177" s="182">
        <v>1</v>
      </c>
      <c r="K177" s="83">
        <v>85</v>
      </c>
      <c r="L177" s="84" t="s">
        <v>294</v>
      </c>
      <c r="M177" s="152">
        <v>85</v>
      </c>
      <c r="N177" s="113" t="s">
        <v>10</v>
      </c>
      <c r="O177" s="154"/>
      <c r="P177" s="155"/>
      <c r="Q177" s="155"/>
      <c r="R177" s="156"/>
      <c r="S177" s="182">
        <v>1</v>
      </c>
      <c r="T177" s="90"/>
      <c r="U177" s="93"/>
      <c r="V177" s="93"/>
      <c r="W177" s="93"/>
      <c r="X177" s="93"/>
      <c r="Y177" s="93"/>
      <c r="Z177" s="93"/>
    </row>
    <row r="178" spans="1:26" ht="17" customHeight="1" thickBot="1" x14ac:dyDescent="0.3">
      <c r="A178" s="83">
        <v>85.5</v>
      </c>
      <c r="B178" s="83" t="s">
        <v>293</v>
      </c>
      <c r="C178" s="153"/>
      <c r="D178" s="114" t="s">
        <v>11</v>
      </c>
      <c r="E178" s="165"/>
      <c r="F178" s="166"/>
      <c r="G178" s="166"/>
      <c r="H178" s="167"/>
      <c r="I178" s="183"/>
      <c r="K178" s="83">
        <v>85.5</v>
      </c>
      <c r="L178" s="84" t="s">
        <v>294</v>
      </c>
      <c r="M178" s="153"/>
      <c r="N178" s="114" t="s">
        <v>11</v>
      </c>
      <c r="O178" s="165"/>
      <c r="P178" s="166"/>
      <c r="Q178" s="166"/>
      <c r="R178" s="167"/>
      <c r="S178" s="183"/>
      <c r="T178" s="90"/>
      <c r="U178" s="93"/>
      <c r="V178" s="93"/>
      <c r="W178" s="93"/>
      <c r="X178" s="93"/>
      <c r="Y178" s="93"/>
      <c r="Z178" s="93"/>
    </row>
    <row r="179" spans="1:26" ht="17" customHeight="1" x14ac:dyDescent="0.25">
      <c r="A179" s="83">
        <v>86</v>
      </c>
      <c r="B179" s="83" t="s">
        <v>293</v>
      </c>
      <c r="C179" s="152">
        <v>86</v>
      </c>
      <c r="D179" s="113" t="s">
        <v>10</v>
      </c>
      <c r="E179" s="154"/>
      <c r="F179" s="155"/>
      <c r="G179" s="155"/>
      <c r="H179" s="156"/>
      <c r="I179" s="182">
        <v>1</v>
      </c>
      <c r="K179" s="83">
        <v>86</v>
      </c>
      <c r="L179" s="84" t="s">
        <v>294</v>
      </c>
      <c r="M179" s="152">
        <v>86</v>
      </c>
      <c r="N179" s="113" t="s">
        <v>10</v>
      </c>
      <c r="O179" s="154"/>
      <c r="P179" s="155"/>
      <c r="Q179" s="155"/>
      <c r="R179" s="156"/>
      <c r="S179" s="182">
        <v>1</v>
      </c>
      <c r="T179" s="90"/>
      <c r="U179" s="93"/>
      <c r="V179" s="93"/>
      <c r="W179" s="93"/>
      <c r="X179" s="93"/>
      <c r="Y179" s="93"/>
      <c r="Z179" s="93"/>
    </row>
    <row r="180" spans="1:26" ht="17" customHeight="1" thickBot="1" x14ac:dyDescent="0.3">
      <c r="A180" s="83">
        <v>86.5</v>
      </c>
      <c r="B180" s="83" t="s">
        <v>293</v>
      </c>
      <c r="C180" s="153"/>
      <c r="D180" s="114" t="s">
        <v>11</v>
      </c>
      <c r="E180" s="165"/>
      <c r="F180" s="166"/>
      <c r="G180" s="166"/>
      <c r="H180" s="167"/>
      <c r="I180" s="183"/>
      <c r="K180" s="83">
        <v>86.5</v>
      </c>
      <c r="L180" s="84" t="s">
        <v>294</v>
      </c>
      <c r="M180" s="153"/>
      <c r="N180" s="114" t="s">
        <v>11</v>
      </c>
      <c r="O180" s="165"/>
      <c r="P180" s="166"/>
      <c r="Q180" s="166"/>
      <c r="R180" s="167"/>
      <c r="S180" s="183"/>
      <c r="T180" s="90"/>
      <c r="U180" s="93"/>
      <c r="V180" s="93"/>
      <c r="W180" s="93"/>
      <c r="X180" s="93"/>
      <c r="Y180" s="93"/>
      <c r="Z180" s="93"/>
    </row>
    <row r="181" spans="1:26" ht="17" customHeight="1" x14ac:dyDescent="0.25">
      <c r="A181" s="83">
        <v>87</v>
      </c>
      <c r="B181" s="83" t="s">
        <v>293</v>
      </c>
      <c r="C181" s="152">
        <v>87</v>
      </c>
      <c r="D181" s="113" t="s">
        <v>10</v>
      </c>
      <c r="E181" s="154"/>
      <c r="F181" s="155"/>
      <c r="G181" s="155"/>
      <c r="H181" s="156"/>
      <c r="I181" s="182">
        <v>1</v>
      </c>
      <c r="K181" s="83">
        <v>87</v>
      </c>
      <c r="L181" s="84" t="s">
        <v>294</v>
      </c>
      <c r="M181" s="152">
        <v>87</v>
      </c>
      <c r="N181" s="113" t="s">
        <v>10</v>
      </c>
      <c r="O181" s="154"/>
      <c r="P181" s="155"/>
      <c r="Q181" s="155"/>
      <c r="R181" s="156"/>
      <c r="S181" s="182">
        <v>1</v>
      </c>
      <c r="T181" s="90"/>
      <c r="U181" s="93"/>
      <c r="V181" s="93"/>
      <c r="W181" s="93"/>
      <c r="X181" s="93"/>
      <c r="Y181" s="93"/>
      <c r="Z181" s="93"/>
    </row>
    <row r="182" spans="1:26" ht="17" customHeight="1" thickBot="1" x14ac:dyDescent="0.3">
      <c r="A182" s="83">
        <v>87.5</v>
      </c>
      <c r="B182" s="83" t="s">
        <v>293</v>
      </c>
      <c r="C182" s="153"/>
      <c r="D182" s="114" t="s">
        <v>11</v>
      </c>
      <c r="E182" s="165"/>
      <c r="F182" s="166"/>
      <c r="G182" s="166"/>
      <c r="H182" s="167"/>
      <c r="I182" s="183"/>
      <c r="K182" s="83">
        <v>87.5</v>
      </c>
      <c r="L182" s="84" t="s">
        <v>294</v>
      </c>
      <c r="M182" s="153"/>
      <c r="N182" s="114" t="s">
        <v>11</v>
      </c>
      <c r="O182" s="165"/>
      <c r="P182" s="166"/>
      <c r="Q182" s="166"/>
      <c r="R182" s="167"/>
      <c r="S182" s="183"/>
      <c r="T182" s="90"/>
      <c r="U182" s="93"/>
      <c r="V182" s="93"/>
      <c r="W182" s="93"/>
      <c r="X182" s="93"/>
      <c r="Y182" s="93"/>
      <c r="Z182" s="93"/>
    </row>
    <row r="183" spans="1:26" ht="17" customHeight="1" x14ac:dyDescent="0.25">
      <c r="A183" s="83">
        <v>88</v>
      </c>
      <c r="B183" s="83" t="s">
        <v>293</v>
      </c>
      <c r="C183" s="152">
        <v>88</v>
      </c>
      <c r="D183" s="113" t="s">
        <v>10</v>
      </c>
      <c r="E183" s="154"/>
      <c r="F183" s="155"/>
      <c r="G183" s="155"/>
      <c r="H183" s="156"/>
      <c r="I183" s="182">
        <v>1</v>
      </c>
      <c r="K183" s="83">
        <v>88</v>
      </c>
      <c r="L183" s="84" t="s">
        <v>294</v>
      </c>
      <c r="M183" s="152">
        <v>88</v>
      </c>
      <c r="N183" s="113" t="s">
        <v>10</v>
      </c>
      <c r="O183" s="154"/>
      <c r="P183" s="155"/>
      <c r="Q183" s="155"/>
      <c r="R183" s="156"/>
      <c r="S183" s="182">
        <v>1</v>
      </c>
      <c r="T183" s="90"/>
      <c r="U183" s="93"/>
      <c r="V183" s="93"/>
      <c r="W183" s="93"/>
      <c r="X183" s="93"/>
      <c r="Y183" s="93"/>
      <c r="Z183" s="93"/>
    </row>
    <row r="184" spans="1:26" ht="17" customHeight="1" thickBot="1" x14ac:dyDescent="0.3">
      <c r="A184" s="83">
        <v>88.5</v>
      </c>
      <c r="B184" s="83" t="s">
        <v>293</v>
      </c>
      <c r="C184" s="153"/>
      <c r="D184" s="114" t="s">
        <v>11</v>
      </c>
      <c r="E184" s="165"/>
      <c r="F184" s="166"/>
      <c r="G184" s="166"/>
      <c r="H184" s="167"/>
      <c r="I184" s="183"/>
      <c r="K184" s="83">
        <v>88.5</v>
      </c>
      <c r="L184" s="84" t="s">
        <v>294</v>
      </c>
      <c r="M184" s="153"/>
      <c r="N184" s="114" t="s">
        <v>11</v>
      </c>
      <c r="O184" s="165"/>
      <c r="P184" s="166"/>
      <c r="Q184" s="166"/>
      <c r="R184" s="167"/>
      <c r="S184" s="183"/>
      <c r="T184" s="90"/>
      <c r="U184" s="93"/>
      <c r="V184" s="93"/>
      <c r="W184" s="93"/>
      <c r="X184" s="93"/>
      <c r="Y184" s="93"/>
      <c r="Z184" s="93"/>
    </row>
    <row r="185" spans="1:26" ht="17" customHeight="1" x14ac:dyDescent="0.25">
      <c r="A185" s="83">
        <v>89</v>
      </c>
      <c r="B185" s="83" t="s">
        <v>293</v>
      </c>
      <c r="C185" s="152">
        <v>89</v>
      </c>
      <c r="D185" s="113" t="s">
        <v>10</v>
      </c>
      <c r="E185" s="154"/>
      <c r="F185" s="155"/>
      <c r="G185" s="155"/>
      <c r="H185" s="156"/>
      <c r="I185" s="182">
        <v>1</v>
      </c>
      <c r="K185" s="83">
        <v>89</v>
      </c>
      <c r="L185" s="84" t="s">
        <v>294</v>
      </c>
      <c r="M185" s="152">
        <v>89</v>
      </c>
      <c r="N185" s="113" t="s">
        <v>10</v>
      </c>
      <c r="O185" s="154"/>
      <c r="P185" s="155"/>
      <c r="Q185" s="155"/>
      <c r="R185" s="156"/>
      <c r="S185" s="182">
        <v>1</v>
      </c>
      <c r="T185" s="90"/>
      <c r="U185" s="93"/>
      <c r="V185" s="93"/>
      <c r="W185" s="93"/>
      <c r="X185" s="93"/>
      <c r="Y185" s="93"/>
      <c r="Z185" s="93"/>
    </row>
    <row r="186" spans="1:26" ht="17" customHeight="1" thickBot="1" x14ac:dyDescent="0.3">
      <c r="A186" s="83">
        <v>89.5</v>
      </c>
      <c r="B186" s="83" t="s">
        <v>293</v>
      </c>
      <c r="C186" s="153"/>
      <c r="D186" s="114" t="s">
        <v>11</v>
      </c>
      <c r="E186" s="165"/>
      <c r="F186" s="166"/>
      <c r="G186" s="166"/>
      <c r="H186" s="167"/>
      <c r="I186" s="183"/>
      <c r="K186" s="83">
        <v>89.5</v>
      </c>
      <c r="L186" s="84" t="s">
        <v>294</v>
      </c>
      <c r="M186" s="153"/>
      <c r="N186" s="114" t="s">
        <v>11</v>
      </c>
      <c r="O186" s="165"/>
      <c r="P186" s="166"/>
      <c r="Q186" s="166"/>
      <c r="R186" s="167"/>
      <c r="S186" s="183"/>
      <c r="T186" s="90"/>
      <c r="U186" s="93"/>
      <c r="V186" s="93"/>
      <c r="W186" s="93"/>
      <c r="X186" s="93"/>
      <c r="Y186" s="93"/>
      <c r="Z186" s="93"/>
    </row>
    <row r="187" spans="1:26" ht="17" customHeight="1" x14ac:dyDescent="0.25">
      <c r="A187" s="83">
        <v>90</v>
      </c>
      <c r="B187" s="83" t="s">
        <v>293</v>
      </c>
      <c r="C187" s="152">
        <v>90</v>
      </c>
      <c r="D187" s="113" t="s">
        <v>10</v>
      </c>
      <c r="E187" s="154"/>
      <c r="F187" s="155"/>
      <c r="G187" s="155"/>
      <c r="H187" s="156"/>
      <c r="I187" s="182">
        <v>1</v>
      </c>
      <c r="K187" s="83">
        <v>90</v>
      </c>
      <c r="L187" s="84" t="s">
        <v>294</v>
      </c>
      <c r="M187" s="152">
        <v>90</v>
      </c>
      <c r="N187" s="113" t="s">
        <v>10</v>
      </c>
      <c r="O187" s="154"/>
      <c r="P187" s="155"/>
      <c r="Q187" s="155"/>
      <c r="R187" s="156"/>
      <c r="S187" s="182">
        <v>1</v>
      </c>
      <c r="T187" s="90"/>
      <c r="U187" s="93"/>
      <c r="V187" s="93"/>
      <c r="W187" s="93"/>
      <c r="X187" s="93"/>
      <c r="Y187" s="93"/>
      <c r="Z187" s="93"/>
    </row>
    <row r="188" spans="1:26" ht="17" customHeight="1" thickBot="1" x14ac:dyDescent="0.3">
      <c r="A188" s="83">
        <v>90.5</v>
      </c>
      <c r="B188" s="83" t="s">
        <v>293</v>
      </c>
      <c r="C188" s="153"/>
      <c r="D188" s="114" t="s">
        <v>11</v>
      </c>
      <c r="E188" s="165"/>
      <c r="F188" s="166"/>
      <c r="G188" s="166"/>
      <c r="H188" s="167"/>
      <c r="I188" s="183"/>
      <c r="K188" s="83">
        <v>90.5</v>
      </c>
      <c r="L188" s="84" t="s">
        <v>294</v>
      </c>
      <c r="M188" s="153"/>
      <c r="N188" s="114" t="s">
        <v>11</v>
      </c>
      <c r="O188" s="165"/>
      <c r="P188" s="166"/>
      <c r="Q188" s="166"/>
      <c r="R188" s="167"/>
      <c r="S188" s="183"/>
      <c r="T188" s="90"/>
      <c r="U188" s="93"/>
      <c r="V188" s="93"/>
      <c r="W188" s="93"/>
      <c r="X188" s="93"/>
      <c r="Y188" s="93"/>
      <c r="Z188" s="93"/>
    </row>
    <row r="189" spans="1:26" ht="17" customHeight="1" x14ac:dyDescent="0.25">
      <c r="A189" s="83">
        <v>91</v>
      </c>
      <c r="B189" s="83" t="s">
        <v>293</v>
      </c>
      <c r="C189" s="152">
        <v>91</v>
      </c>
      <c r="D189" s="113" t="s">
        <v>10</v>
      </c>
      <c r="E189" s="154"/>
      <c r="F189" s="155"/>
      <c r="G189" s="155"/>
      <c r="H189" s="156"/>
      <c r="I189" s="182">
        <v>1</v>
      </c>
      <c r="K189" s="83">
        <v>91</v>
      </c>
      <c r="L189" s="84" t="s">
        <v>294</v>
      </c>
      <c r="M189" s="152">
        <v>91</v>
      </c>
      <c r="N189" s="113" t="s">
        <v>10</v>
      </c>
      <c r="O189" s="154"/>
      <c r="P189" s="155"/>
      <c r="Q189" s="155"/>
      <c r="R189" s="156"/>
      <c r="S189" s="182">
        <v>1</v>
      </c>
      <c r="T189" s="90"/>
      <c r="U189" s="93"/>
      <c r="V189" s="93"/>
      <c r="W189" s="93"/>
      <c r="X189" s="93"/>
      <c r="Y189" s="93"/>
      <c r="Z189" s="93"/>
    </row>
    <row r="190" spans="1:26" ht="17" customHeight="1" thickBot="1" x14ac:dyDescent="0.3">
      <c r="A190" s="83">
        <v>91.5</v>
      </c>
      <c r="B190" s="83" t="s">
        <v>293</v>
      </c>
      <c r="C190" s="153"/>
      <c r="D190" s="114" t="s">
        <v>11</v>
      </c>
      <c r="E190" s="165"/>
      <c r="F190" s="166"/>
      <c r="G190" s="166"/>
      <c r="H190" s="167"/>
      <c r="I190" s="183"/>
      <c r="K190" s="83">
        <v>91.5</v>
      </c>
      <c r="L190" s="84" t="s">
        <v>294</v>
      </c>
      <c r="M190" s="153"/>
      <c r="N190" s="114" t="s">
        <v>11</v>
      </c>
      <c r="O190" s="165"/>
      <c r="P190" s="166"/>
      <c r="Q190" s="166"/>
      <c r="R190" s="167"/>
      <c r="S190" s="183"/>
      <c r="T190" s="90"/>
      <c r="U190" s="93"/>
      <c r="V190" s="93"/>
      <c r="W190" s="93"/>
      <c r="X190" s="93"/>
      <c r="Y190" s="93"/>
      <c r="Z190" s="93"/>
    </row>
    <row r="191" spans="1:26" ht="17" customHeight="1" x14ac:dyDescent="0.25">
      <c r="A191" s="83">
        <v>92</v>
      </c>
      <c r="B191" s="83" t="s">
        <v>293</v>
      </c>
      <c r="C191" s="152">
        <v>92</v>
      </c>
      <c r="D191" s="113" t="s">
        <v>10</v>
      </c>
      <c r="E191" s="154"/>
      <c r="F191" s="155"/>
      <c r="G191" s="155"/>
      <c r="H191" s="156"/>
      <c r="I191" s="182">
        <v>1</v>
      </c>
      <c r="K191" s="83">
        <v>92</v>
      </c>
      <c r="L191" s="84" t="s">
        <v>294</v>
      </c>
      <c r="M191" s="152">
        <v>92</v>
      </c>
      <c r="N191" s="113" t="s">
        <v>10</v>
      </c>
      <c r="O191" s="154"/>
      <c r="P191" s="155"/>
      <c r="Q191" s="155"/>
      <c r="R191" s="156"/>
      <c r="S191" s="182">
        <v>1</v>
      </c>
      <c r="T191" s="90"/>
      <c r="U191" s="93"/>
      <c r="V191" s="93"/>
      <c r="W191" s="93"/>
      <c r="X191" s="93"/>
      <c r="Y191" s="93"/>
      <c r="Z191" s="93"/>
    </row>
    <row r="192" spans="1:26" ht="17" customHeight="1" thickBot="1" x14ac:dyDescent="0.3">
      <c r="A192" s="83">
        <v>92.5</v>
      </c>
      <c r="B192" s="83" t="s">
        <v>293</v>
      </c>
      <c r="C192" s="153"/>
      <c r="D192" s="114" t="s">
        <v>11</v>
      </c>
      <c r="E192" s="165"/>
      <c r="F192" s="166"/>
      <c r="G192" s="166"/>
      <c r="H192" s="167"/>
      <c r="I192" s="183"/>
      <c r="K192" s="83">
        <v>92.5</v>
      </c>
      <c r="L192" s="84" t="s">
        <v>294</v>
      </c>
      <c r="M192" s="153"/>
      <c r="N192" s="114" t="s">
        <v>11</v>
      </c>
      <c r="O192" s="165"/>
      <c r="P192" s="166"/>
      <c r="Q192" s="166"/>
      <c r="R192" s="167"/>
      <c r="S192" s="183"/>
      <c r="T192" s="90"/>
      <c r="U192" s="93"/>
      <c r="V192" s="93"/>
      <c r="W192" s="93"/>
      <c r="X192" s="93"/>
      <c r="Y192" s="93"/>
      <c r="Z192" s="93"/>
    </row>
    <row r="193" spans="1:26" ht="17" customHeight="1" x14ac:dyDescent="0.25">
      <c r="A193" s="83">
        <v>93</v>
      </c>
      <c r="B193" s="83" t="s">
        <v>293</v>
      </c>
      <c r="C193" s="152">
        <v>93</v>
      </c>
      <c r="D193" s="113" t="s">
        <v>10</v>
      </c>
      <c r="E193" s="154"/>
      <c r="F193" s="155"/>
      <c r="G193" s="155"/>
      <c r="H193" s="156"/>
      <c r="I193" s="182">
        <v>1</v>
      </c>
      <c r="K193" s="83">
        <v>93</v>
      </c>
      <c r="L193" s="84" t="s">
        <v>294</v>
      </c>
      <c r="M193" s="152">
        <v>93</v>
      </c>
      <c r="N193" s="113" t="s">
        <v>10</v>
      </c>
      <c r="O193" s="154"/>
      <c r="P193" s="155"/>
      <c r="Q193" s="155"/>
      <c r="R193" s="156"/>
      <c r="S193" s="182">
        <v>1</v>
      </c>
      <c r="T193" s="90"/>
      <c r="U193" s="93"/>
      <c r="V193" s="93"/>
      <c r="W193" s="93"/>
      <c r="X193" s="93"/>
      <c r="Y193" s="93"/>
      <c r="Z193" s="93"/>
    </row>
    <row r="194" spans="1:26" ht="17" customHeight="1" thickBot="1" x14ac:dyDescent="0.3">
      <c r="A194" s="83">
        <v>93.5</v>
      </c>
      <c r="B194" s="83" t="s">
        <v>293</v>
      </c>
      <c r="C194" s="153"/>
      <c r="D194" s="114" t="s">
        <v>11</v>
      </c>
      <c r="E194" s="165"/>
      <c r="F194" s="166"/>
      <c r="G194" s="166"/>
      <c r="H194" s="167"/>
      <c r="I194" s="183"/>
      <c r="K194" s="83">
        <v>93.5</v>
      </c>
      <c r="L194" s="84" t="s">
        <v>294</v>
      </c>
      <c r="M194" s="153"/>
      <c r="N194" s="114" t="s">
        <v>11</v>
      </c>
      <c r="O194" s="165"/>
      <c r="P194" s="166"/>
      <c r="Q194" s="166"/>
      <c r="R194" s="167"/>
      <c r="S194" s="183"/>
      <c r="T194" s="90"/>
      <c r="U194" s="93"/>
      <c r="V194" s="93"/>
      <c r="W194" s="93"/>
      <c r="X194" s="93"/>
      <c r="Y194" s="93"/>
      <c r="Z194" s="93"/>
    </row>
    <row r="195" spans="1:26" ht="17" customHeight="1" x14ac:dyDescent="0.25">
      <c r="A195" s="83">
        <v>94</v>
      </c>
      <c r="B195" s="83" t="s">
        <v>293</v>
      </c>
      <c r="C195" s="152">
        <v>94</v>
      </c>
      <c r="D195" s="113" t="s">
        <v>10</v>
      </c>
      <c r="E195" s="154"/>
      <c r="F195" s="155"/>
      <c r="G195" s="155"/>
      <c r="H195" s="156"/>
      <c r="I195" s="182">
        <v>1</v>
      </c>
      <c r="K195" s="83">
        <v>94</v>
      </c>
      <c r="L195" s="84" t="s">
        <v>294</v>
      </c>
      <c r="M195" s="152">
        <v>94</v>
      </c>
      <c r="N195" s="113" t="s">
        <v>10</v>
      </c>
      <c r="O195" s="154"/>
      <c r="P195" s="155"/>
      <c r="Q195" s="155"/>
      <c r="R195" s="156"/>
      <c r="S195" s="182">
        <v>1</v>
      </c>
      <c r="T195" s="90"/>
      <c r="U195" s="93"/>
      <c r="V195" s="93"/>
      <c r="W195" s="93"/>
      <c r="X195" s="93"/>
      <c r="Y195" s="93"/>
      <c r="Z195" s="93"/>
    </row>
    <row r="196" spans="1:26" ht="17" customHeight="1" thickBot="1" x14ac:dyDescent="0.3">
      <c r="A196" s="83">
        <v>94.5</v>
      </c>
      <c r="B196" s="83" t="s">
        <v>293</v>
      </c>
      <c r="C196" s="153"/>
      <c r="D196" s="114" t="s">
        <v>11</v>
      </c>
      <c r="E196" s="165"/>
      <c r="F196" s="166"/>
      <c r="G196" s="166"/>
      <c r="H196" s="167"/>
      <c r="I196" s="183"/>
      <c r="K196" s="83">
        <v>94.5</v>
      </c>
      <c r="L196" s="84" t="s">
        <v>294</v>
      </c>
      <c r="M196" s="153"/>
      <c r="N196" s="114" t="s">
        <v>11</v>
      </c>
      <c r="O196" s="165"/>
      <c r="P196" s="166"/>
      <c r="Q196" s="166"/>
      <c r="R196" s="167"/>
      <c r="S196" s="183"/>
      <c r="T196" s="90"/>
      <c r="U196" s="93"/>
      <c r="V196" s="93"/>
      <c r="W196" s="93"/>
      <c r="X196" s="93"/>
      <c r="Y196" s="93"/>
      <c r="Z196" s="93"/>
    </row>
    <row r="197" spans="1:26" ht="17" customHeight="1" x14ac:dyDescent="0.25">
      <c r="A197" s="83">
        <v>95</v>
      </c>
      <c r="B197" s="83" t="s">
        <v>293</v>
      </c>
      <c r="C197" s="152">
        <v>95</v>
      </c>
      <c r="D197" s="113" t="s">
        <v>10</v>
      </c>
      <c r="E197" s="154"/>
      <c r="F197" s="155"/>
      <c r="G197" s="155"/>
      <c r="H197" s="156"/>
      <c r="I197" s="182">
        <v>1</v>
      </c>
      <c r="K197" s="83">
        <v>95</v>
      </c>
      <c r="L197" s="84" t="s">
        <v>294</v>
      </c>
      <c r="M197" s="152">
        <v>95</v>
      </c>
      <c r="N197" s="113" t="s">
        <v>10</v>
      </c>
      <c r="O197" s="154"/>
      <c r="P197" s="155"/>
      <c r="Q197" s="155"/>
      <c r="R197" s="156"/>
      <c r="S197" s="182">
        <v>1</v>
      </c>
      <c r="T197" s="90"/>
      <c r="U197" s="93"/>
      <c r="V197" s="93"/>
      <c r="W197" s="93"/>
      <c r="X197" s="93"/>
      <c r="Y197" s="93"/>
      <c r="Z197" s="93"/>
    </row>
    <row r="198" spans="1:26" ht="17" customHeight="1" thickBot="1" x14ac:dyDescent="0.3">
      <c r="A198" s="83">
        <v>95.5</v>
      </c>
      <c r="B198" s="83" t="s">
        <v>293</v>
      </c>
      <c r="C198" s="153"/>
      <c r="D198" s="114" t="s">
        <v>11</v>
      </c>
      <c r="E198" s="165"/>
      <c r="F198" s="166"/>
      <c r="G198" s="166"/>
      <c r="H198" s="167"/>
      <c r="I198" s="183"/>
      <c r="K198" s="83">
        <v>95.5</v>
      </c>
      <c r="L198" s="84" t="s">
        <v>294</v>
      </c>
      <c r="M198" s="153"/>
      <c r="N198" s="114" t="s">
        <v>11</v>
      </c>
      <c r="O198" s="165"/>
      <c r="P198" s="166"/>
      <c r="Q198" s="166"/>
      <c r="R198" s="167"/>
      <c r="S198" s="183"/>
      <c r="T198" s="90"/>
      <c r="U198" s="93"/>
      <c r="V198" s="93"/>
      <c r="W198" s="93"/>
      <c r="X198" s="93"/>
      <c r="Y198" s="93"/>
      <c r="Z198" s="93"/>
    </row>
    <row r="199" spans="1:26" ht="17" customHeight="1" x14ac:dyDescent="0.25">
      <c r="A199" s="83">
        <v>96</v>
      </c>
      <c r="B199" s="83" t="s">
        <v>293</v>
      </c>
      <c r="C199" s="152">
        <v>96</v>
      </c>
      <c r="D199" s="113" t="s">
        <v>10</v>
      </c>
      <c r="E199" s="154"/>
      <c r="F199" s="155"/>
      <c r="G199" s="155"/>
      <c r="H199" s="156"/>
      <c r="I199" s="182">
        <v>1</v>
      </c>
      <c r="K199" s="83">
        <v>96</v>
      </c>
      <c r="L199" s="84" t="s">
        <v>294</v>
      </c>
      <c r="M199" s="152">
        <v>96</v>
      </c>
      <c r="N199" s="113" t="s">
        <v>10</v>
      </c>
      <c r="O199" s="154"/>
      <c r="P199" s="155"/>
      <c r="Q199" s="155"/>
      <c r="R199" s="156"/>
      <c r="S199" s="182">
        <v>1</v>
      </c>
      <c r="T199" s="90"/>
      <c r="U199" s="93"/>
      <c r="V199" s="93"/>
      <c r="W199" s="93"/>
      <c r="X199" s="93"/>
      <c r="Y199" s="93"/>
      <c r="Z199" s="93"/>
    </row>
    <row r="200" spans="1:26" ht="17" customHeight="1" thickBot="1" x14ac:dyDescent="0.3">
      <c r="A200" s="83">
        <v>96.5</v>
      </c>
      <c r="B200" s="83" t="s">
        <v>293</v>
      </c>
      <c r="C200" s="153"/>
      <c r="D200" s="114" t="s">
        <v>11</v>
      </c>
      <c r="E200" s="165"/>
      <c r="F200" s="166"/>
      <c r="G200" s="166"/>
      <c r="H200" s="167"/>
      <c r="I200" s="183"/>
      <c r="K200" s="83">
        <v>96.5</v>
      </c>
      <c r="L200" s="84" t="s">
        <v>294</v>
      </c>
      <c r="M200" s="153"/>
      <c r="N200" s="114" t="s">
        <v>11</v>
      </c>
      <c r="O200" s="165"/>
      <c r="P200" s="166"/>
      <c r="Q200" s="166"/>
      <c r="R200" s="167"/>
      <c r="S200" s="183"/>
      <c r="T200" s="90"/>
      <c r="U200" s="93"/>
      <c r="V200" s="93"/>
      <c r="W200" s="93"/>
      <c r="X200" s="93"/>
      <c r="Y200" s="93"/>
      <c r="Z200" s="93"/>
    </row>
    <row r="201" spans="1:26" ht="17" customHeight="1" x14ac:dyDescent="0.25">
      <c r="A201" s="83">
        <v>97</v>
      </c>
      <c r="B201" s="83" t="s">
        <v>293</v>
      </c>
      <c r="C201" s="152">
        <v>97</v>
      </c>
      <c r="D201" s="113" t="s">
        <v>10</v>
      </c>
      <c r="E201" s="154"/>
      <c r="F201" s="155"/>
      <c r="G201" s="155"/>
      <c r="H201" s="156"/>
      <c r="I201" s="182">
        <v>1</v>
      </c>
      <c r="K201" s="83">
        <v>97</v>
      </c>
      <c r="L201" s="84" t="s">
        <v>294</v>
      </c>
      <c r="M201" s="152">
        <v>97</v>
      </c>
      <c r="N201" s="113" t="s">
        <v>10</v>
      </c>
      <c r="O201" s="154"/>
      <c r="P201" s="155"/>
      <c r="Q201" s="155"/>
      <c r="R201" s="156"/>
      <c r="S201" s="182">
        <v>1</v>
      </c>
      <c r="T201" s="90"/>
      <c r="U201" s="93"/>
      <c r="V201" s="93"/>
      <c r="W201" s="93"/>
      <c r="X201" s="93"/>
      <c r="Y201" s="93"/>
      <c r="Z201" s="93"/>
    </row>
    <row r="202" spans="1:26" ht="17" customHeight="1" thickBot="1" x14ac:dyDescent="0.3">
      <c r="A202" s="83">
        <v>97.5</v>
      </c>
      <c r="B202" s="83" t="s">
        <v>293</v>
      </c>
      <c r="C202" s="153"/>
      <c r="D202" s="114" t="s">
        <v>11</v>
      </c>
      <c r="E202" s="165"/>
      <c r="F202" s="166"/>
      <c r="G202" s="166"/>
      <c r="H202" s="167"/>
      <c r="I202" s="183"/>
      <c r="K202" s="83">
        <v>97.5</v>
      </c>
      <c r="L202" s="84" t="s">
        <v>294</v>
      </c>
      <c r="M202" s="153"/>
      <c r="N202" s="114" t="s">
        <v>11</v>
      </c>
      <c r="O202" s="165"/>
      <c r="P202" s="166"/>
      <c r="Q202" s="166"/>
      <c r="R202" s="167"/>
      <c r="S202" s="183"/>
      <c r="T202" s="90"/>
      <c r="U202" s="93"/>
      <c r="V202" s="93"/>
      <c r="W202" s="93"/>
      <c r="X202" s="93"/>
      <c r="Y202" s="93"/>
      <c r="Z202" s="93"/>
    </row>
    <row r="203" spans="1:26" ht="17" customHeight="1" x14ac:dyDescent="0.25">
      <c r="A203" s="83">
        <v>98</v>
      </c>
      <c r="B203" s="83" t="s">
        <v>293</v>
      </c>
      <c r="C203" s="152">
        <v>98</v>
      </c>
      <c r="D203" s="113" t="s">
        <v>10</v>
      </c>
      <c r="E203" s="154"/>
      <c r="F203" s="155"/>
      <c r="G203" s="155"/>
      <c r="H203" s="156"/>
      <c r="I203" s="182">
        <v>1</v>
      </c>
      <c r="K203" s="83">
        <v>98</v>
      </c>
      <c r="L203" s="84" t="s">
        <v>294</v>
      </c>
      <c r="M203" s="152">
        <v>98</v>
      </c>
      <c r="N203" s="113" t="s">
        <v>10</v>
      </c>
      <c r="O203" s="154"/>
      <c r="P203" s="155"/>
      <c r="Q203" s="155"/>
      <c r="R203" s="156"/>
      <c r="S203" s="182">
        <v>1</v>
      </c>
      <c r="T203" s="90"/>
      <c r="U203" s="93"/>
      <c r="V203" s="93"/>
      <c r="W203" s="93"/>
      <c r="X203" s="93"/>
      <c r="Y203" s="93"/>
      <c r="Z203" s="93"/>
    </row>
    <row r="204" spans="1:26" ht="17" customHeight="1" thickBot="1" x14ac:dyDescent="0.3">
      <c r="A204" s="83">
        <v>98.5</v>
      </c>
      <c r="B204" s="83" t="s">
        <v>293</v>
      </c>
      <c r="C204" s="153"/>
      <c r="D204" s="114" t="s">
        <v>11</v>
      </c>
      <c r="E204" s="165"/>
      <c r="F204" s="166"/>
      <c r="G204" s="166"/>
      <c r="H204" s="167"/>
      <c r="I204" s="183"/>
      <c r="K204" s="83">
        <v>98.5</v>
      </c>
      <c r="L204" s="84" t="s">
        <v>294</v>
      </c>
      <c r="M204" s="153"/>
      <c r="N204" s="114" t="s">
        <v>11</v>
      </c>
      <c r="O204" s="165"/>
      <c r="P204" s="166"/>
      <c r="Q204" s="166"/>
      <c r="R204" s="167"/>
      <c r="S204" s="183"/>
      <c r="T204" s="90"/>
      <c r="U204" s="93"/>
      <c r="V204" s="93"/>
      <c r="W204" s="93"/>
      <c r="X204" s="93"/>
      <c r="Y204" s="93"/>
      <c r="Z204" s="93"/>
    </row>
    <row r="205" spans="1:26" ht="17" customHeight="1" x14ac:dyDescent="0.25">
      <c r="A205" s="83">
        <v>99</v>
      </c>
      <c r="B205" s="83" t="s">
        <v>293</v>
      </c>
      <c r="C205" s="152">
        <v>99</v>
      </c>
      <c r="D205" s="113" t="s">
        <v>10</v>
      </c>
      <c r="E205" s="154"/>
      <c r="F205" s="155"/>
      <c r="G205" s="155"/>
      <c r="H205" s="156"/>
      <c r="I205" s="182">
        <v>1</v>
      </c>
      <c r="K205" s="83">
        <v>99</v>
      </c>
      <c r="L205" s="84" t="s">
        <v>294</v>
      </c>
      <c r="M205" s="152">
        <v>99</v>
      </c>
      <c r="N205" s="113" t="s">
        <v>10</v>
      </c>
      <c r="O205" s="154"/>
      <c r="P205" s="155"/>
      <c r="Q205" s="155"/>
      <c r="R205" s="156"/>
      <c r="S205" s="182">
        <v>1</v>
      </c>
      <c r="T205" s="90"/>
      <c r="U205" s="93"/>
      <c r="V205" s="93"/>
      <c r="W205" s="93"/>
      <c r="X205" s="93"/>
      <c r="Y205" s="93"/>
      <c r="Z205" s="93"/>
    </row>
    <row r="206" spans="1:26" ht="17" customHeight="1" thickBot="1" x14ac:dyDescent="0.3">
      <c r="A206" s="83">
        <v>99.5</v>
      </c>
      <c r="B206" s="83" t="s">
        <v>293</v>
      </c>
      <c r="C206" s="153"/>
      <c r="D206" s="114" t="s">
        <v>11</v>
      </c>
      <c r="E206" s="165"/>
      <c r="F206" s="166"/>
      <c r="G206" s="166"/>
      <c r="H206" s="167"/>
      <c r="I206" s="183"/>
      <c r="K206" s="83">
        <v>99.5</v>
      </c>
      <c r="L206" s="84" t="s">
        <v>294</v>
      </c>
      <c r="M206" s="153"/>
      <c r="N206" s="114" t="s">
        <v>11</v>
      </c>
      <c r="O206" s="165"/>
      <c r="P206" s="166"/>
      <c r="Q206" s="166"/>
      <c r="R206" s="167"/>
      <c r="S206" s="183"/>
      <c r="T206" s="90"/>
      <c r="U206" s="93"/>
      <c r="V206" s="93"/>
      <c r="W206" s="93"/>
      <c r="X206" s="93"/>
      <c r="Y206" s="93"/>
      <c r="Z206" s="93"/>
    </row>
    <row r="207" spans="1:26" ht="17" customHeight="1" x14ac:dyDescent="0.25">
      <c r="A207" s="83">
        <v>100</v>
      </c>
      <c r="B207" s="83" t="s">
        <v>293</v>
      </c>
      <c r="C207" s="152">
        <v>100</v>
      </c>
      <c r="D207" s="113" t="s">
        <v>10</v>
      </c>
      <c r="E207" s="154"/>
      <c r="F207" s="155"/>
      <c r="G207" s="155"/>
      <c r="H207" s="156"/>
      <c r="I207" s="182">
        <v>1</v>
      </c>
      <c r="K207" s="83">
        <v>100</v>
      </c>
      <c r="L207" s="84" t="s">
        <v>294</v>
      </c>
      <c r="M207" s="152">
        <v>100</v>
      </c>
      <c r="N207" s="113" t="s">
        <v>10</v>
      </c>
      <c r="O207" s="154"/>
      <c r="P207" s="155"/>
      <c r="Q207" s="155"/>
      <c r="R207" s="156"/>
      <c r="S207" s="182">
        <v>1</v>
      </c>
      <c r="T207" s="90"/>
      <c r="U207" s="93"/>
      <c r="V207" s="93"/>
      <c r="W207" s="93"/>
      <c r="X207" s="93"/>
      <c r="Y207" s="93"/>
      <c r="Z207" s="93"/>
    </row>
    <row r="208" spans="1:26" ht="17" customHeight="1" thickBot="1" x14ac:dyDescent="0.3">
      <c r="A208" s="83">
        <v>100.5</v>
      </c>
      <c r="B208" s="83" t="s">
        <v>293</v>
      </c>
      <c r="C208" s="153"/>
      <c r="D208" s="114" t="s">
        <v>11</v>
      </c>
      <c r="E208" s="165"/>
      <c r="F208" s="166"/>
      <c r="G208" s="166"/>
      <c r="H208" s="167"/>
      <c r="I208" s="183"/>
      <c r="K208" s="83">
        <v>100.5</v>
      </c>
      <c r="L208" s="84" t="s">
        <v>294</v>
      </c>
      <c r="M208" s="153"/>
      <c r="N208" s="114" t="s">
        <v>11</v>
      </c>
      <c r="O208" s="165"/>
      <c r="P208" s="166"/>
      <c r="Q208" s="166"/>
      <c r="R208" s="167"/>
      <c r="S208" s="183"/>
      <c r="T208" s="90"/>
      <c r="U208" s="93"/>
      <c r="V208" s="93"/>
      <c r="W208" s="93"/>
      <c r="X208" s="93"/>
      <c r="Y208" s="93"/>
      <c r="Z208" s="93"/>
    </row>
    <row r="209" spans="1:26" ht="17" customHeight="1" x14ac:dyDescent="0.25">
      <c r="A209" s="83">
        <v>101</v>
      </c>
      <c r="B209" s="83" t="s">
        <v>293</v>
      </c>
      <c r="C209" s="152">
        <v>101</v>
      </c>
      <c r="D209" s="113" t="s">
        <v>10</v>
      </c>
      <c r="E209" s="154"/>
      <c r="F209" s="155"/>
      <c r="G209" s="155"/>
      <c r="H209" s="156"/>
      <c r="I209" s="182">
        <v>1</v>
      </c>
      <c r="K209" s="83">
        <v>101</v>
      </c>
      <c r="L209" s="84" t="s">
        <v>294</v>
      </c>
      <c r="M209" s="152">
        <v>101</v>
      </c>
      <c r="N209" s="113" t="s">
        <v>10</v>
      </c>
      <c r="O209" s="154"/>
      <c r="P209" s="155"/>
      <c r="Q209" s="155"/>
      <c r="R209" s="156"/>
      <c r="S209" s="182">
        <v>1</v>
      </c>
      <c r="T209" s="90"/>
      <c r="U209" s="93"/>
      <c r="V209" s="93"/>
      <c r="W209" s="93"/>
      <c r="X209" s="93"/>
      <c r="Y209" s="93"/>
      <c r="Z209" s="93"/>
    </row>
    <row r="210" spans="1:26" ht="17" customHeight="1" thickBot="1" x14ac:dyDescent="0.3">
      <c r="A210" s="83">
        <v>101.5</v>
      </c>
      <c r="B210" s="83" t="s">
        <v>293</v>
      </c>
      <c r="C210" s="153"/>
      <c r="D210" s="114" t="s">
        <v>11</v>
      </c>
      <c r="E210" s="165"/>
      <c r="F210" s="166"/>
      <c r="G210" s="166"/>
      <c r="H210" s="167"/>
      <c r="I210" s="183"/>
      <c r="K210" s="83">
        <v>101.5</v>
      </c>
      <c r="L210" s="84" t="s">
        <v>294</v>
      </c>
      <c r="M210" s="153"/>
      <c r="N210" s="114" t="s">
        <v>11</v>
      </c>
      <c r="O210" s="165"/>
      <c r="P210" s="166"/>
      <c r="Q210" s="166"/>
      <c r="R210" s="167"/>
      <c r="S210" s="183"/>
      <c r="T210" s="90"/>
      <c r="U210" s="93"/>
      <c r="V210" s="93"/>
      <c r="W210" s="93"/>
      <c r="X210" s="93"/>
      <c r="Y210" s="93"/>
      <c r="Z210" s="93"/>
    </row>
    <row r="211" spans="1:26" ht="17" customHeight="1" x14ac:dyDescent="0.25">
      <c r="A211" s="83">
        <v>102</v>
      </c>
      <c r="B211" s="83" t="s">
        <v>293</v>
      </c>
      <c r="C211" s="152">
        <v>102</v>
      </c>
      <c r="D211" s="113" t="s">
        <v>10</v>
      </c>
      <c r="E211" s="154"/>
      <c r="F211" s="155"/>
      <c r="G211" s="155"/>
      <c r="H211" s="156"/>
      <c r="I211" s="182">
        <v>1</v>
      </c>
      <c r="K211" s="83">
        <v>102</v>
      </c>
      <c r="L211" s="84" t="s">
        <v>294</v>
      </c>
      <c r="M211" s="152">
        <v>102</v>
      </c>
      <c r="N211" s="113" t="s">
        <v>10</v>
      </c>
      <c r="O211" s="154"/>
      <c r="P211" s="155"/>
      <c r="Q211" s="155"/>
      <c r="R211" s="156"/>
      <c r="S211" s="182">
        <v>1</v>
      </c>
      <c r="T211" s="90"/>
      <c r="U211" s="93"/>
      <c r="V211" s="93"/>
      <c r="W211" s="93"/>
      <c r="X211" s="93"/>
      <c r="Y211" s="93"/>
      <c r="Z211" s="93"/>
    </row>
    <row r="212" spans="1:26" ht="17" customHeight="1" thickBot="1" x14ac:dyDescent="0.3">
      <c r="A212" s="83">
        <v>102.5</v>
      </c>
      <c r="B212" s="83" t="s">
        <v>293</v>
      </c>
      <c r="C212" s="153"/>
      <c r="D212" s="114" t="s">
        <v>11</v>
      </c>
      <c r="E212" s="165"/>
      <c r="F212" s="166"/>
      <c r="G212" s="166"/>
      <c r="H212" s="167"/>
      <c r="I212" s="183"/>
      <c r="K212" s="83">
        <v>102.5</v>
      </c>
      <c r="L212" s="84" t="s">
        <v>294</v>
      </c>
      <c r="M212" s="153"/>
      <c r="N212" s="114" t="s">
        <v>11</v>
      </c>
      <c r="O212" s="165"/>
      <c r="P212" s="166"/>
      <c r="Q212" s="166"/>
      <c r="R212" s="167"/>
      <c r="S212" s="183"/>
      <c r="T212" s="90"/>
      <c r="U212" s="93"/>
      <c r="V212" s="93"/>
      <c r="W212" s="93"/>
      <c r="X212" s="93"/>
      <c r="Y212" s="93"/>
      <c r="Z212" s="93"/>
    </row>
    <row r="213" spans="1:26" ht="17" customHeight="1" x14ac:dyDescent="0.25">
      <c r="A213" s="83">
        <v>103</v>
      </c>
      <c r="B213" s="83" t="s">
        <v>293</v>
      </c>
      <c r="C213" s="152">
        <v>103</v>
      </c>
      <c r="D213" s="113" t="s">
        <v>10</v>
      </c>
      <c r="E213" s="154"/>
      <c r="F213" s="155"/>
      <c r="G213" s="155"/>
      <c r="H213" s="156"/>
      <c r="I213" s="182">
        <v>1</v>
      </c>
      <c r="K213" s="83">
        <v>103</v>
      </c>
      <c r="L213" s="84" t="s">
        <v>294</v>
      </c>
      <c r="M213" s="152">
        <v>103</v>
      </c>
      <c r="N213" s="113" t="s">
        <v>10</v>
      </c>
      <c r="O213" s="154"/>
      <c r="P213" s="155"/>
      <c r="Q213" s="155"/>
      <c r="R213" s="156"/>
      <c r="S213" s="182">
        <v>1</v>
      </c>
      <c r="T213" s="90"/>
      <c r="U213" s="93"/>
      <c r="V213" s="93"/>
      <c r="W213" s="93"/>
      <c r="X213" s="93"/>
      <c r="Y213" s="93"/>
      <c r="Z213" s="93"/>
    </row>
    <row r="214" spans="1:26" ht="17" customHeight="1" thickBot="1" x14ac:dyDescent="0.3">
      <c r="A214" s="83">
        <v>103.5</v>
      </c>
      <c r="B214" s="83" t="s">
        <v>293</v>
      </c>
      <c r="C214" s="153"/>
      <c r="D214" s="114" t="s">
        <v>11</v>
      </c>
      <c r="E214" s="165"/>
      <c r="F214" s="166"/>
      <c r="G214" s="166"/>
      <c r="H214" s="167"/>
      <c r="I214" s="183"/>
      <c r="K214" s="83">
        <v>103.5</v>
      </c>
      <c r="L214" s="84" t="s">
        <v>294</v>
      </c>
      <c r="M214" s="153"/>
      <c r="N214" s="114" t="s">
        <v>11</v>
      </c>
      <c r="O214" s="165"/>
      <c r="P214" s="166"/>
      <c r="Q214" s="166"/>
      <c r="R214" s="167"/>
      <c r="S214" s="183"/>
      <c r="T214" s="90"/>
      <c r="U214" s="93"/>
      <c r="V214" s="93"/>
      <c r="W214" s="93"/>
      <c r="X214" s="93"/>
      <c r="Y214" s="93"/>
      <c r="Z214" s="93"/>
    </row>
    <row r="215" spans="1:26" ht="17" customHeight="1" x14ac:dyDescent="0.25">
      <c r="A215" s="83">
        <v>104</v>
      </c>
      <c r="B215" s="83" t="s">
        <v>293</v>
      </c>
      <c r="C215" s="152">
        <v>104</v>
      </c>
      <c r="D215" s="113" t="s">
        <v>10</v>
      </c>
      <c r="E215" s="154"/>
      <c r="F215" s="155"/>
      <c r="G215" s="155"/>
      <c r="H215" s="156"/>
      <c r="I215" s="182">
        <v>1</v>
      </c>
      <c r="K215" s="83">
        <v>104</v>
      </c>
      <c r="L215" s="84" t="s">
        <v>294</v>
      </c>
      <c r="M215" s="152">
        <v>104</v>
      </c>
      <c r="N215" s="113" t="s">
        <v>10</v>
      </c>
      <c r="O215" s="154"/>
      <c r="P215" s="155"/>
      <c r="Q215" s="155"/>
      <c r="R215" s="156"/>
      <c r="S215" s="182">
        <v>1</v>
      </c>
      <c r="T215" s="90"/>
      <c r="U215" s="93"/>
      <c r="V215" s="93"/>
      <c r="W215" s="93"/>
      <c r="X215" s="93"/>
      <c r="Y215" s="93"/>
      <c r="Z215" s="93"/>
    </row>
    <row r="216" spans="1:26" ht="17" customHeight="1" thickBot="1" x14ac:dyDescent="0.3">
      <c r="A216" s="83">
        <v>104.5</v>
      </c>
      <c r="B216" s="83" t="s">
        <v>293</v>
      </c>
      <c r="C216" s="153"/>
      <c r="D216" s="114" t="s">
        <v>11</v>
      </c>
      <c r="E216" s="165"/>
      <c r="F216" s="166"/>
      <c r="G216" s="166"/>
      <c r="H216" s="167"/>
      <c r="I216" s="183"/>
      <c r="K216" s="83">
        <v>104.5</v>
      </c>
      <c r="L216" s="84" t="s">
        <v>294</v>
      </c>
      <c r="M216" s="153"/>
      <c r="N216" s="114" t="s">
        <v>11</v>
      </c>
      <c r="O216" s="165"/>
      <c r="P216" s="166"/>
      <c r="Q216" s="166"/>
      <c r="R216" s="167"/>
      <c r="S216" s="183"/>
      <c r="T216" s="90"/>
      <c r="U216" s="93"/>
      <c r="V216" s="93"/>
      <c r="W216" s="93"/>
      <c r="X216" s="93"/>
      <c r="Y216" s="93"/>
      <c r="Z216" s="93"/>
    </row>
    <row r="217" spans="1:26" ht="17" customHeight="1" x14ac:dyDescent="0.25">
      <c r="A217" s="83">
        <v>105</v>
      </c>
      <c r="B217" s="83" t="s">
        <v>293</v>
      </c>
      <c r="C217" s="152">
        <v>105</v>
      </c>
      <c r="D217" s="113" t="s">
        <v>10</v>
      </c>
      <c r="E217" s="154"/>
      <c r="F217" s="155"/>
      <c r="G217" s="155"/>
      <c r="H217" s="156"/>
      <c r="I217" s="182">
        <v>1</v>
      </c>
      <c r="K217" s="83">
        <v>105</v>
      </c>
      <c r="L217" s="84" t="s">
        <v>294</v>
      </c>
      <c r="M217" s="152">
        <v>105</v>
      </c>
      <c r="N217" s="113" t="s">
        <v>10</v>
      </c>
      <c r="O217" s="154"/>
      <c r="P217" s="155"/>
      <c r="Q217" s="155"/>
      <c r="R217" s="156"/>
      <c r="S217" s="182">
        <v>1</v>
      </c>
      <c r="T217" s="90"/>
      <c r="U217" s="93"/>
      <c r="V217" s="93"/>
      <c r="W217" s="93"/>
      <c r="X217" s="93"/>
      <c r="Y217" s="93"/>
      <c r="Z217" s="93"/>
    </row>
    <row r="218" spans="1:26" ht="17" customHeight="1" thickBot="1" x14ac:dyDescent="0.3">
      <c r="A218" s="83">
        <v>105.5</v>
      </c>
      <c r="B218" s="83" t="s">
        <v>293</v>
      </c>
      <c r="C218" s="153"/>
      <c r="D218" s="114" t="s">
        <v>11</v>
      </c>
      <c r="E218" s="165"/>
      <c r="F218" s="166"/>
      <c r="G218" s="166"/>
      <c r="H218" s="167"/>
      <c r="I218" s="183"/>
      <c r="K218" s="83">
        <v>105.5</v>
      </c>
      <c r="L218" s="84" t="s">
        <v>294</v>
      </c>
      <c r="M218" s="153"/>
      <c r="N218" s="114" t="s">
        <v>11</v>
      </c>
      <c r="O218" s="165"/>
      <c r="P218" s="166"/>
      <c r="Q218" s="166"/>
      <c r="R218" s="167"/>
      <c r="S218" s="183"/>
      <c r="T218" s="90"/>
      <c r="U218" s="93"/>
      <c r="V218" s="93"/>
      <c r="W218" s="93"/>
      <c r="X218" s="93"/>
      <c r="Y218" s="93"/>
      <c r="Z218" s="93"/>
    </row>
    <row r="219" spans="1:26" ht="17" customHeight="1" x14ac:dyDescent="0.25">
      <c r="A219" s="83">
        <v>106</v>
      </c>
      <c r="B219" s="83" t="s">
        <v>293</v>
      </c>
      <c r="C219" s="152">
        <v>106</v>
      </c>
      <c r="D219" s="113" t="s">
        <v>10</v>
      </c>
      <c r="E219" s="154"/>
      <c r="F219" s="155"/>
      <c r="G219" s="155"/>
      <c r="H219" s="156"/>
      <c r="I219" s="182">
        <v>1</v>
      </c>
      <c r="K219" s="83">
        <v>106</v>
      </c>
      <c r="L219" s="84" t="s">
        <v>294</v>
      </c>
      <c r="M219" s="152">
        <v>106</v>
      </c>
      <c r="N219" s="113" t="s">
        <v>10</v>
      </c>
      <c r="O219" s="154"/>
      <c r="P219" s="155"/>
      <c r="Q219" s="155"/>
      <c r="R219" s="156"/>
      <c r="S219" s="182">
        <v>1</v>
      </c>
      <c r="T219" s="90"/>
      <c r="U219" s="93"/>
      <c r="V219" s="93"/>
      <c r="W219" s="93"/>
      <c r="X219" s="93"/>
      <c r="Y219" s="93"/>
      <c r="Z219" s="93"/>
    </row>
    <row r="220" spans="1:26" ht="17" customHeight="1" thickBot="1" x14ac:dyDescent="0.3">
      <c r="A220" s="83">
        <v>106.5</v>
      </c>
      <c r="B220" s="83" t="s">
        <v>293</v>
      </c>
      <c r="C220" s="153"/>
      <c r="D220" s="114" t="s">
        <v>11</v>
      </c>
      <c r="E220" s="165"/>
      <c r="F220" s="166"/>
      <c r="G220" s="166"/>
      <c r="H220" s="167"/>
      <c r="I220" s="183"/>
      <c r="K220" s="83">
        <v>106.5</v>
      </c>
      <c r="L220" s="84" t="s">
        <v>294</v>
      </c>
      <c r="M220" s="153"/>
      <c r="N220" s="114" t="s">
        <v>11</v>
      </c>
      <c r="O220" s="165"/>
      <c r="P220" s="166"/>
      <c r="Q220" s="166"/>
      <c r="R220" s="167"/>
      <c r="S220" s="183"/>
      <c r="T220" s="90"/>
      <c r="U220" s="93"/>
      <c r="V220" s="93"/>
      <c r="W220" s="93"/>
      <c r="X220" s="93"/>
      <c r="Y220" s="93"/>
      <c r="Z220" s="93"/>
    </row>
    <row r="221" spans="1:26" ht="17" customHeight="1" x14ac:dyDescent="0.25">
      <c r="A221" s="83">
        <v>107</v>
      </c>
      <c r="B221" s="83" t="s">
        <v>293</v>
      </c>
      <c r="C221" s="152">
        <v>107</v>
      </c>
      <c r="D221" s="113" t="s">
        <v>10</v>
      </c>
      <c r="E221" s="154"/>
      <c r="F221" s="155"/>
      <c r="G221" s="155"/>
      <c r="H221" s="156"/>
      <c r="I221" s="182">
        <v>1</v>
      </c>
      <c r="K221" s="83">
        <v>107</v>
      </c>
      <c r="L221" s="84" t="s">
        <v>294</v>
      </c>
      <c r="M221" s="152">
        <v>107</v>
      </c>
      <c r="N221" s="113" t="s">
        <v>10</v>
      </c>
      <c r="O221" s="154"/>
      <c r="P221" s="155"/>
      <c r="Q221" s="155"/>
      <c r="R221" s="156"/>
      <c r="S221" s="182">
        <v>1</v>
      </c>
      <c r="T221" s="90"/>
      <c r="U221" s="93"/>
      <c r="V221" s="93"/>
      <c r="W221" s="93"/>
      <c r="X221" s="93"/>
      <c r="Y221" s="93"/>
      <c r="Z221" s="93"/>
    </row>
    <row r="222" spans="1:26" ht="17" customHeight="1" thickBot="1" x14ac:dyDescent="0.3">
      <c r="A222" s="83">
        <v>107.5</v>
      </c>
      <c r="B222" s="83" t="s">
        <v>293</v>
      </c>
      <c r="C222" s="153"/>
      <c r="D222" s="114" t="s">
        <v>11</v>
      </c>
      <c r="E222" s="165"/>
      <c r="F222" s="166"/>
      <c r="G222" s="166"/>
      <c r="H222" s="167"/>
      <c r="I222" s="183"/>
      <c r="K222" s="83">
        <v>107.5</v>
      </c>
      <c r="L222" s="84" t="s">
        <v>294</v>
      </c>
      <c r="M222" s="153"/>
      <c r="N222" s="114" t="s">
        <v>11</v>
      </c>
      <c r="O222" s="165"/>
      <c r="P222" s="166"/>
      <c r="Q222" s="166"/>
      <c r="R222" s="167"/>
      <c r="S222" s="183"/>
      <c r="T222" s="90"/>
      <c r="U222" s="93"/>
      <c r="V222" s="93"/>
      <c r="W222" s="93"/>
      <c r="X222" s="93"/>
      <c r="Y222" s="93"/>
      <c r="Z222" s="93"/>
    </row>
    <row r="223" spans="1:26" ht="17" customHeight="1" x14ac:dyDescent="0.25">
      <c r="A223" s="83">
        <v>108</v>
      </c>
      <c r="B223" s="83" t="s">
        <v>293</v>
      </c>
      <c r="C223" s="152">
        <v>108</v>
      </c>
      <c r="D223" s="113" t="s">
        <v>10</v>
      </c>
      <c r="E223" s="154"/>
      <c r="F223" s="155"/>
      <c r="G223" s="155"/>
      <c r="H223" s="156"/>
      <c r="I223" s="182">
        <v>1</v>
      </c>
      <c r="K223" s="83">
        <v>108</v>
      </c>
      <c r="L223" s="84" t="s">
        <v>294</v>
      </c>
      <c r="M223" s="152">
        <v>108</v>
      </c>
      <c r="N223" s="113" t="s">
        <v>10</v>
      </c>
      <c r="O223" s="154"/>
      <c r="P223" s="155"/>
      <c r="Q223" s="155"/>
      <c r="R223" s="156"/>
      <c r="S223" s="182">
        <v>1</v>
      </c>
      <c r="T223" s="90"/>
      <c r="U223" s="93"/>
      <c r="V223" s="93"/>
      <c r="W223" s="93"/>
      <c r="X223" s="93"/>
      <c r="Y223" s="93"/>
      <c r="Z223" s="93"/>
    </row>
    <row r="224" spans="1:26" ht="17" customHeight="1" thickBot="1" x14ac:dyDescent="0.3">
      <c r="A224" s="83">
        <v>108.5</v>
      </c>
      <c r="B224" s="83" t="s">
        <v>293</v>
      </c>
      <c r="C224" s="153"/>
      <c r="D224" s="114" t="s">
        <v>11</v>
      </c>
      <c r="E224" s="165"/>
      <c r="F224" s="166"/>
      <c r="G224" s="166"/>
      <c r="H224" s="167"/>
      <c r="I224" s="183"/>
      <c r="K224" s="83">
        <v>108.5</v>
      </c>
      <c r="L224" s="84" t="s">
        <v>294</v>
      </c>
      <c r="M224" s="153"/>
      <c r="N224" s="114" t="s">
        <v>11</v>
      </c>
      <c r="O224" s="165"/>
      <c r="P224" s="166"/>
      <c r="Q224" s="166"/>
      <c r="R224" s="167"/>
      <c r="S224" s="183"/>
      <c r="T224" s="90"/>
      <c r="U224" s="93"/>
      <c r="V224" s="93"/>
      <c r="W224" s="93"/>
      <c r="X224" s="93"/>
      <c r="Y224" s="93"/>
      <c r="Z224" s="93"/>
    </row>
    <row r="225" spans="1:26" ht="17" customHeight="1" x14ac:dyDescent="0.25">
      <c r="A225" s="83">
        <v>109</v>
      </c>
      <c r="B225" s="83" t="s">
        <v>293</v>
      </c>
      <c r="C225" s="152">
        <v>109</v>
      </c>
      <c r="D225" s="113" t="s">
        <v>10</v>
      </c>
      <c r="E225" s="154"/>
      <c r="F225" s="155"/>
      <c r="G225" s="155"/>
      <c r="H225" s="156"/>
      <c r="I225" s="182">
        <v>1</v>
      </c>
      <c r="K225" s="83">
        <v>109</v>
      </c>
      <c r="L225" s="84" t="s">
        <v>294</v>
      </c>
      <c r="M225" s="152">
        <v>109</v>
      </c>
      <c r="N225" s="113" t="s">
        <v>10</v>
      </c>
      <c r="O225" s="154"/>
      <c r="P225" s="155"/>
      <c r="Q225" s="155"/>
      <c r="R225" s="156"/>
      <c r="S225" s="182">
        <v>1</v>
      </c>
      <c r="T225" s="90"/>
      <c r="U225" s="93"/>
      <c r="V225" s="93"/>
      <c r="W225" s="93"/>
      <c r="X225" s="93"/>
      <c r="Y225" s="93"/>
      <c r="Z225" s="93"/>
    </row>
    <row r="226" spans="1:26" ht="17" customHeight="1" thickBot="1" x14ac:dyDescent="0.3">
      <c r="A226" s="83">
        <v>109.5</v>
      </c>
      <c r="B226" s="83" t="s">
        <v>293</v>
      </c>
      <c r="C226" s="153"/>
      <c r="D226" s="114" t="s">
        <v>11</v>
      </c>
      <c r="E226" s="165"/>
      <c r="F226" s="166"/>
      <c r="G226" s="166"/>
      <c r="H226" s="167"/>
      <c r="I226" s="183"/>
      <c r="K226" s="83">
        <v>109.5</v>
      </c>
      <c r="L226" s="84" t="s">
        <v>294</v>
      </c>
      <c r="M226" s="153"/>
      <c r="N226" s="114" t="s">
        <v>11</v>
      </c>
      <c r="O226" s="165"/>
      <c r="P226" s="166"/>
      <c r="Q226" s="166"/>
      <c r="R226" s="167"/>
      <c r="S226" s="183"/>
      <c r="T226" s="90"/>
      <c r="U226" s="93"/>
      <c r="V226" s="93"/>
      <c r="W226" s="93"/>
      <c r="X226" s="93"/>
      <c r="Y226" s="93"/>
      <c r="Z226" s="93"/>
    </row>
    <row r="227" spans="1:26" ht="17" customHeight="1" x14ac:dyDescent="0.25">
      <c r="A227" s="83">
        <v>110</v>
      </c>
      <c r="B227" s="83" t="s">
        <v>293</v>
      </c>
      <c r="C227" s="152">
        <v>110</v>
      </c>
      <c r="D227" s="113" t="s">
        <v>10</v>
      </c>
      <c r="E227" s="154"/>
      <c r="F227" s="155"/>
      <c r="G227" s="155"/>
      <c r="H227" s="156"/>
      <c r="I227" s="182">
        <v>1</v>
      </c>
      <c r="K227" s="83">
        <v>110</v>
      </c>
      <c r="L227" s="84" t="s">
        <v>294</v>
      </c>
      <c r="M227" s="152">
        <v>110</v>
      </c>
      <c r="N227" s="113" t="s">
        <v>10</v>
      </c>
      <c r="O227" s="154"/>
      <c r="P227" s="155"/>
      <c r="Q227" s="155"/>
      <c r="R227" s="156"/>
      <c r="S227" s="182">
        <v>1</v>
      </c>
      <c r="T227" s="90"/>
      <c r="U227" s="93"/>
      <c r="V227" s="93"/>
      <c r="W227" s="93"/>
      <c r="X227" s="93"/>
      <c r="Y227" s="93"/>
      <c r="Z227" s="93"/>
    </row>
    <row r="228" spans="1:26" ht="17" customHeight="1" thickBot="1" x14ac:dyDescent="0.3">
      <c r="A228" s="83">
        <v>110.5</v>
      </c>
      <c r="B228" s="83" t="s">
        <v>293</v>
      </c>
      <c r="C228" s="153"/>
      <c r="D228" s="114" t="s">
        <v>11</v>
      </c>
      <c r="E228" s="165"/>
      <c r="F228" s="166"/>
      <c r="G228" s="166"/>
      <c r="H228" s="167"/>
      <c r="I228" s="183"/>
      <c r="K228" s="83">
        <v>110.5</v>
      </c>
      <c r="L228" s="84" t="s">
        <v>294</v>
      </c>
      <c r="M228" s="153"/>
      <c r="N228" s="114" t="s">
        <v>11</v>
      </c>
      <c r="O228" s="165"/>
      <c r="P228" s="166"/>
      <c r="Q228" s="166"/>
      <c r="R228" s="167"/>
      <c r="S228" s="183"/>
      <c r="T228" s="90"/>
      <c r="U228" s="93"/>
      <c r="V228" s="93"/>
      <c r="W228" s="93"/>
      <c r="X228" s="93"/>
      <c r="Y228" s="93"/>
      <c r="Z228" s="93"/>
    </row>
    <row r="229" spans="1:26" ht="17" customHeight="1" x14ac:dyDescent="0.25">
      <c r="C229" s="84"/>
      <c r="D229" s="102"/>
      <c r="E229" s="92"/>
      <c r="F229" s="92"/>
      <c r="G229" s="92"/>
      <c r="H229" s="92"/>
      <c r="K229" s="84"/>
      <c r="L229" s="84"/>
      <c r="M229" s="84"/>
      <c r="N229" s="102"/>
      <c r="O229" s="92"/>
      <c r="P229" s="92"/>
      <c r="Q229" s="92"/>
      <c r="R229" s="92"/>
      <c r="T229" s="92"/>
      <c r="U229" s="93"/>
      <c r="V229" s="93"/>
      <c r="W229" s="93"/>
      <c r="X229" s="93"/>
      <c r="Y229" s="93"/>
      <c r="Z229" s="93"/>
    </row>
    <row r="230" spans="1:26" ht="17" customHeight="1" x14ac:dyDescent="0.25">
      <c r="C230" s="84"/>
      <c r="D230" s="102"/>
      <c r="E230" s="92"/>
      <c r="F230" s="92"/>
      <c r="G230" s="92"/>
      <c r="H230" s="92"/>
      <c r="K230" s="84"/>
      <c r="L230" s="84"/>
      <c r="M230" s="84"/>
      <c r="N230" s="102"/>
      <c r="O230" s="92"/>
      <c r="P230" s="92"/>
      <c r="Q230" s="92"/>
      <c r="R230" s="92"/>
      <c r="T230" s="92"/>
      <c r="U230" s="93"/>
      <c r="V230" s="93"/>
      <c r="W230" s="93"/>
      <c r="X230" s="93"/>
      <c r="Y230" s="93"/>
      <c r="Z230" s="93"/>
    </row>
    <row r="231" spans="1:26" x14ac:dyDescent="0.25">
      <c r="C231" s="84"/>
      <c r="D231" s="102"/>
      <c r="E231" s="92"/>
      <c r="F231" s="92"/>
      <c r="G231" s="92"/>
      <c r="H231" s="92"/>
      <c r="K231" s="84"/>
      <c r="L231" s="84"/>
      <c r="M231" s="84"/>
      <c r="N231" s="102"/>
      <c r="O231" s="92"/>
      <c r="P231" s="92"/>
      <c r="Q231" s="92"/>
      <c r="R231" s="92"/>
      <c r="T231" s="92"/>
      <c r="U231" s="93"/>
      <c r="V231" s="93"/>
      <c r="W231" s="93"/>
      <c r="X231" s="93"/>
      <c r="Y231" s="93"/>
      <c r="Z231" s="93"/>
    </row>
    <row r="232" spans="1:26" x14ac:dyDescent="0.25">
      <c r="C232" s="84"/>
      <c r="D232" s="102"/>
      <c r="E232" s="92"/>
      <c r="F232" s="92"/>
      <c r="G232" s="92"/>
      <c r="H232" s="92"/>
      <c r="K232" s="84"/>
      <c r="L232" s="84"/>
      <c r="M232" s="84"/>
      <c r="N232" s="102"/>
      <c r="O232" s="92"/>
      <c r="P232" s="92"/>
      <c r="Q232" s="92"/>
      <c r="R232" s="92"/>
      <c r="T232" s="92"/>
      <c r="U232" s="93"/>
      <c r="V232" s="93"/>
      <c r="W232" s="93"/>
      <c r="X232" s="93"/>
      <c r="Y232" s="93"/>
      <c r="Z232" s="93"/>
    </row>
    <row r="233" spans="1:26" x14ac:dyDescent="0.25">
      <c r="C233" s="84"/>
      <c r="D233" s="102"/>
      <c r="E233" s="92"/>
      <c r="F233" s="92"/>
      <c r="G233" s="92"/>
      <c r="H233" s="92"/>
      <c r="K233" s="84"/>
      <c r="L233" s="84"/>
      <c r="M233" s="84"/>
      <c r="N233" s="102"/>
      <c r="O233" s="92"/>
      <c r="P233" s="92"/>
      <c r="Q233" s="92"/>
      <c r="R233" s="92"/>
      <c r="T233" s="92"/>
      <c r="U233" s="93"/>
      <c r="V233" s="93"/>
      <c r="W233" s="93"/>
      <c r="X233" s="93"/>
      <c r="Y233" s="93"/>
      <c r="Z233" s="93"/>
    </row>
    <row r="234" spans="1:26" x14ac:dyDescent="0.25">
      <c r="C234" s="84"/>
      <c r="D234" s="102"/>
      <c r="E234" s="92"/>
      <c r="F234" s="92"/>
      <c r="G234" s="92"/>
      <c r="H234" s="92"/>
      <c r="K234" s="84"/>
      <c r="L234" s="84"/>
      <c r="M234" s="84"/>
      <c r="N234" s="102"/>
      <c r="O234" s="92"/>
      <c r="P234" s="92"/>
      <c r="Q234" s="92"/>
      <c r="R234" s="92"/>
      <c r="T234" s="92"/>
      <c r="U234" s="93"/>
      <c r="V234" s="93"/>
      <c r="W234" s="93"/>
      <c r="X234" s="93"/>
      <c r="Y234" s="93"/>
      <c r="Z234" s="93"/>
    </row>
    <row r="235" spans="1:26" x14ac:dyDescent="0.25">
      <c r="C235" s="84"/>
      <c r="D235" s="102"/>
      <c r="E235" s="92"/>
      <c r="F235" s="92"/>
      <c r="G235" s="92"/>
      <c r="H235" s="92"/>
      <c r="K235" s="84"/>
      <c r="L235" s="84"/>
      <c r="M235" s="84"/>
      <c r="N235" s="102"/>
      <c r="O235" s="92"/>
      <c r="P235" s="92"/>
      <c r="Q235" s="92"/>
      <c r="R235" s="92"/>
      <c r="T235" s="92"/>
      <c r="U235" s="93"/>
      <c r="V235" s="93"/>
      <c r="W235" s="93"/>
      <c r="X235" s="93"/>
      <c r="Y235" s="93"/>
      <c r="Z235" s="93"/>
    </row>
    <row r="236" spans="1:26" x14ac:dyDescent="0.25">
      <c r="C236" s="84"/>
      <c r="D236" s="102"/>
      <c r="E236" s="92"/>
      <c r="F236" s="92"/>
      <c r="G236" s="92"/>
      <c r="H236" s="92"/>
      <c r="K236" s="84"/>
      <c r="L236" s="84"/>
      <c r="M236" s="84"/>
      <c r="N236" s="102"/>
      <c r="O236" s="92"/>
      <c r="P236" s="92"/>
      <c r="Q236" s="92"/>
      <c r="R236" s="92"/>
      <c r="T236" s="92"/>
      <c r="U236" s="93"/>
      <c r="V236" s="93"/>
      <c r="W236" s="93"/>
      <c r="X236" s="93"/>
      <c r="Y236" s="93"/>
      <c r="Z236" s="93"/>
    </row>
    <row r="237" spans="1:26" x14ac:dyDescent="0.25">
      <c r="C237" s="84"/>
      <c r="D237" s="102"/>
      <c r="E237" s="92"/>
      <c r="F237" s="92"/>
      <c r="G237" s="92"/>
      <c r="H237" s="92"/>
      <c r="K237" s="84"/>
      <c r="L237" s="84"/>
      <c r="M237" s="84"/>
      <c r="N237" s="102"/>
      <c r="O237" s="92"/>
      <c r="P237" s="92"/>
      <c r="Q237" s="92"/>
      <c r="R237" s="92"/>
      <c r="T237" s="92"/>
      <c r="U237" s="93"/>
      <c r="V237" s="93"/>
      <c r="W237" s="93"/>
      <c r="X237" s="93"/>
      <c r="Y237" s="93"/>
      <c r="Z237" s="93"/>
    </row>
    <row r="238" spans="1:26" x14ac:dyDescent="0.25">
      <c r="C238" s="84"/>
      <c r="D238" s="102"/>
      <c r="E238" s="92"/>
      <c r="F238" s="92"/>
      <c r="G238" s="92"/>
      <c r="H238" s="92"/>
      <c r="K238" s="84"/>
      <c r="L238" s="84"/>
      <c r="M238" s="84"/>
      <c r="N238" s="102"/>
      <c r="O238" s="92"/>
      <c r="P238" s="92"/>
      <c r="Q238" s="92"/>
      <c r="R238" s="92"/>
      <c r="T238" s="92"/>
      <c r="U238" s="93"/>
      <c r="V238" s="93"/>
      <c r="W238" s="93"/>
      <c r="X238" s="93"/>
      <c r="Y238" s="93"/>
      <c r="Z238" s="93"/>
    </row>
    <row r="239" spans="1:26" x14ac:dyDescent="0.25">
      <c r="C239" s="84"/>
      <c r="D239" s="102"/>
      <c r="E239" s="92"/>
      <c r="F239" s="92"/>
      <c r="G239" s="92"/>
      <c r="H239" s="92"/>
      <c r="K239" s="84"/>
      <c r="L239" s="84"/>
      <c r="M239" s="84"/>
      <c r="N239" s="102"/>
      <c r="O239" s="92"/>
      <c r="P239" s="92"/>
      <c r="Q239" s="92"/>
      <c r="R239" s="92"/>
      <c r="T239" s="92"/>
      <c r="U239" s="93"/>
      <c r="V239" s="93"/>
      <c r="W239" s="93"/>
      <c r="X239" s="93"/>
      <c r="Y239" s="93"/>
      <c r="Z239" s="93"/>
    </row>
    <row r="240" spans="1:26" x14ac:dyDescent="0.25">
      <c r="C240" s="84"/>
      <c r="D240" s="102"/>
      <c r="E240" s="92"/>
      <c r="F240" s="92"/>
      <c r="G240" s="92"/>
      <c r="H240" s="92"/>
      <c r="K240" s="84"/>
      <c r="L240" s="84"/>
      <c r="M240" s="84"/>
      <c r="N240" s="102"/>
      <c r="O240" s="92"/>
      <c r="P240" s="92"/>
      <c r="Q240" s="92"/>
      <c r="R240" s="92"/>
      <c r="T240" s="92"/>
      <c r="U240" s="93"/>
      <c r="V240" s="93"/>
      <c r="W240" s="93"/>
      <c r="X240" s="93"/>
      <c r="Y240" s="93"/>
      <c r="Z240" s="93"/>
    </row>
    <row r="241" spans="3:26" x14ac:dyDescent="0.25">
      <c r="C241" s="84"/>
      <c r="D241" s="102"/>
      <c r="E241" s="92"/>
      <c r="F241" s="92"/>
      <c r="G241" s="92"/>
      <c r="H241" s="92"/>
      <c r="K241" s="84"/>
      <c r="L241" s="84"/>
      <c r="M241" s="84"/>
      <c r="N241" s="102"/>
      <c r="O241" s="92"/>
      <c r="P241" s="92"/>
      <c r="Q241" s="92"/>
      <c r="R241" s="92"/>
      <c r="T241" s="92"/>
      <c r="U241" s="93"/>
      <c r="V241" s="93"/>
      <c r="W241" s="93"/>
      <c r="X241" s="93"/>
      <c r="Y241" s="93"/>
      <c r="Z241" s="93"/>
    </row>
    <row r="242" spans="3:26" x14ac:dyDescent="0.25">
      <c r="C242" s="84"/>
      <c r="D242" s="102"/>
      <c r="E242" s="92"/>
      <c r="F242" s="92"/>
      <c r="G242" s="92"/>
      <c r="H242" s="92"/>
      <c r="K242" s="84"/>
      <c r="L242" s="84"/>
      <c r="M242" s="84"/>
      <c r="N242" s="102"/>
      <c r="O242" s="92"/>
      <c r="P242" s="92"/>
      <c r="Q242" s="92"/>
      <c r="R242" s="92"/>
      <c r="T242" s="92"/>
      <c r="U242" s="93"/>
      <c r="V242" s="93"/>
      <c r="W242" s="93"/>
      <c r="X242" s="93"/>
      <c r="Y242" s="93"/>
      <c r="Z242" s="93"/>
    </row>
    <row r="243" spans="3:26" x14ac:dyDescent="0.25">
      <c r="C243" s="84"/>
      <c r="D243" s="102"/>
      <c r="E243" s="92"/>
      <c r="F243" s="92"/>
      <c r="G243" s="92"/>
      <c r="H243" s="92"/>
      <c r="K243" s="84"/>
      <c r="L243" s="84"/>
      <c r="M243" s="84"/>
      <c r="N243" s="102"/>
      <c r="O243" s="92"/>
      <c r="P243" s="92"/>
      <c r="Q243" s="92"/>
      <c r="R243" s="92"/>
      <c r="T243" s="92"/>
      <c r="U243" s="93"/>
      <c r="V243" s="93"/>
      <c r="W243" s="93"/>
      <c r="X243" s="93"/>
      <c r="Y243" s="93"/>
      <c r="Z243" s="93"/>
    </row>
    <row r="244" spans="3:26" x14ac:dyDescent="0.25">
      <c r="C244" s="84"/>
      <c r="D244" s="102"/>
      <c r="E244" s="92"/>
      <c r="F244" s="92"/>
      <c r="G244" s="92"/>
      <c r="H244" s="92"/>
      <c r="K244" s="84"/>
      <c r="L244" s="84"/>
      <c r="M244" s="84"/>
      <c r="N244" s="102"/>
      <c r="O244" s="92"/>
      <c r="P244" s="92"/>
      <c r="Q244" s="92"/>
      <c r="R244" s="92"/>
      <c r="T244" s="92"/>
      <c r="U244" s="93"/>
      <c r="V244" s="93"/>
      <c r="W244" s="93"/>
      <c r="X244" s="93"/>
      <c r="Y244" s="93"/>
      <c r="Z244" s="93"/>
    </row>
    <row r="245" spans="3:26" x14ac:dyDescent="0.25">
      <c r="C245" s="84"/>
      <c r="D245" s="102"/>
      <c r="E245" s="92"/>
      <c r="F245" s="92"/>
      <c r="G245" s="92"/>
      <c r="H245" s="92"/>
      <c r="K245" s="84"/>
      <c r="L245" s="84"/>
      <c r="M245" s="84"/>
      <c r="N245" s="102"/>
      <c r="O245" s="92"/>
      <c r="P245" s="92"/>
      <c r="Q245" s="92"/>
      <c r="R245" s="92"/>
      <c r="T245" s="92"/>
      <c r="U245" s="93"/>
      <c r="V245" s="93"/>
      <c r="W245" s="93"/>
      <c r="X245" s="93"/>
      <c r="Y245" s="93"/>
      <c r="Z245" s="93"/>
    </row>
    <row r="246" spans="3:26" x14ac:dyDescent="0.25">
      <c r="C246" s="84"/>
      <c r="D246" s="102"/>
      <c r="E246" s="92"/>
      <c r="F246" s="92"/>
      <c r="G246" s="92"/>
      <c r="H246" s="92"/>
      <c r="K246" s="84"/>
      <c r="L246" s="84"/>
      <c r="M246" s="84"/>
      <c r="N246" s="102"/>
      <c r="O246" s="92"/>
      <c r="P246" s="92"/>
      <c r="Q246" s="92"/>
      <c r="R246" s="92"/>
      <c r="T246" s="92"/>
      <c r="U246" s="93"/>
      <c r="V246" s="93"/>
      <c r="W246" s="93"/>
      <c r="X246" s="93"/>
      <c r="Y246" s="93"/>
      <c r="Z246" s="93"/>
    </row>
    <row r="247" spans="3:26" x14ac:dyDescent="0.25">
      <c r="C247" s="84"/>
      <c r="D247" s="102"/>
      <c r="E247" s="92"/>
      <c r="F247" s="92"/>
      <c r="G247" s="92"/>
      <c r="H247" s="92"/>
      <c r="K247" s="84"/>
      <c r="L247" s="84"/>
      <c r="M247" s="84"/>
      <c r="N247" s="102"/>
      <c r="O247" s="92"/>
      <c r="P247" s="92"/>
      <c r="Q247" s="92"/>
      <c r="R247" s="92"/>
      <c r="T247" s="92"/>
      <c r="U247" s="93"/>
      <c r="V247" s="93"/>
      <c r="W247" s="93"/>
      <c r="X247" s="93"/>
      <c r="Y247" s="93"/>
      <c r="Z247" s="93"/>
    </row>
    <row r="248" spans="3:26" x14ac:dyDescent="0.25">
      <c r="C248" s="84"/>
      <c r="D248" s="102"/>
      <c r="E248" s="92"/>
      <c r="F248" s="92"/>
      <c r="G248" s="92"/>
      <c r="H248" s="92"/>
      <c r="K248" s="84"/>
      <c r="L248" s="84"/>
      <c r="M248" s="84"/>
      <c r="N248" s="102"/>
      <c r="O248" s="92"/>
      <c r="P248" s="92"/>
      <c r="Q248" s="92"/>
      <c r="R248" s="92"/>
      <c r="T248" s="92"/>
      <c r="U248" s="93"/>
      <c r="V248" s="93"/>
      <c r="W248" s="93"/>
      <c r="X248" s="93"/>
      <c r="Y248" s="93"/>
      <c r="Z248" s="93"/>
    </row>
    <row r="249" spans="3:26" x14ac:dyDescent="0.25">
      <c r="C249" s="84"/>
      <c r="D249" s="102"/>
      <c r="E249" s="92"/>
      <c r="F249" s="92"/>
      <c r="G249" s="92"/>
      <c r="H249" s="92"/>
      <c r="K249" s="84"/>
      <c r="L249" s="84"/>
      <c r="M249" s="84"/>
      <c r="N249" s="102"/>
      <c r="O249" s="92"/>
      <c r="P249" s="92"/>
      <c r="Q249" s="92"/>
      <c r="R249" s="92"/>
      <c r="T249" s="92"/>
      <c r="U249" s="93"/>
      <c r="V249" s="93"/>
      <c r="W249" s="93"/>
      <c r="X249" s="93"/>
      <c r="Y249" s="93"/>
      <c r="Z249" s="93"/>
    </row>
    <row r="250" spans="3:26" x14ac:dyDescent="0.25">
      <c r="C250" s="84"/>
      <c r="D250" s="102"/>
      <c r="E250" s="92"/>
      <c r="F250" s="92"/>
      <c r="G250" s="92"/>
      <c r="H250" s="92"/>
      <c r="K250" s="84"/>
      <c r="L250" s="84"/>
      <c r="M250" s="84"/>
      <c r="N250" s="102"/>
      <c r="O250" s="92"/>
      <c r="P250" s="92"/>
      <c r="Q250" s="92"/>
      <c r="R250" s="92"/>
      <c r="T250" s="92"/>
      <c r="U250" s="93"/>
      <c r="V250" s="93"/>
      <c r="W250" s="93"/>
      <c r="X250" s="93"/>
      <c r="Y250" s="93"/>
      <c r="Z250" s="93"/>
    </row>
    <row r="251" spans="3:26" x14ac:dyDescent="0.25">
      <c r="C251" s="84"/>
      <c r="D251" s="102"/>
      <c r="E251" s="92"/>
      <c r="F251" s="92"/>
      <c r="G251" s="92"/>
      <c r="H251" s="92"/>
      <c r="K251" s="84"/>
      <c r="L251" s="84"/>
      <c r="M251" s="84"/>
      <c r="N251" s="102"/>
      <c r="O251" s="92"/>
      <c r="P251" s="92"/>
      <c r="Q251" s="92"/>
      <c r="R251" s="92"/>
      <c r="T251" s="92"/>
      <c r="U251" s="93"/>
      <c r="V251" s="93"/>
      <c r="W251" s="93"/>
      <c r="X251" s="93"/>
      <c r="Y251" s="93"/>
      <c r="Z251" s="93"/>
    </row>
    <row r="252" spans="3:26" x14ac:dyDescent="0.25">
      <c r="C252" s="84"/>
      <c r="D252" s="102"/>
      <c r="E252" s="92"/>
      <c r="F252" s="92"/>
      <c r="G252" s="92"/>
      <c r="H252" s="92"/>
      <c r="K252" s="84"/>
      <c r="L252" s="84"/>
      <c r="M252" s="84"/>
      <c r="N252" s="102"/>
      <c r="O252" s="92"/>
      <c r="P252" s="92"/>
      <c r="Q252" s="92"/>
      <c r="R252" s="92"/>
      <c r="T252" s="92"/>
      <c r="U252" s="93"/>
      <c r="V252" s="93"/>
      <c r="W252" s="93"/>
      <c r="X252" s="93"/>
      <c r="Y252" s="93"/>
      <c r="Z252" s="93"/>
    </row>
    <row r="253" spans="3:26" x14ac:dyDescent="0.25">
      <c r="C253" s="84"/>
      <c r="D253" s="102"/>
      <c r="E253" s="92"/>
      <c r="F253" s="92"/>
      <c r="G253" s="92"/>
      <c r="H253" s="92"/>
      <c r="K253" s="84"/>
      <c r="L253" s="84"/>
      <c r="M253" s="84"/>
      <c r="N253" s="102"/>
      <c r="O253" s="92"/>
      <c r="P253" s="92"/>
      <c r="Q253" s="92"/>
      <c r="R253" s="92"/>
      <c r="T253" s="92"/>
      <c r="U253" s="93"/>
      <c r="V253" s="93"/>
      <c r="W253" s="93"/>
      <c r="X253" s="93"/>
      <c r="Y253" s="93"/>
      <c r="Z253" s="93"/>
    </row>
    <row r="254" spans="3:26" x14ac:dyDescent="0.25">
      <c r="C254" s="84"/>
      <c r="D254" s="102"/>
      <c r="E254" s="92"/>
      <c r="F254" s="92"/>
      <c r="G254" s="92"/>
      <c r="H254" s="92"/>
      <c r="K254" s="84"/>
      <c r="L254" s="84"/>
      <c r="M254" s="84"/>
      <c r="N254" s="102"/>
      <c r="O254" s="92"/>
      <c r="P254" s="92"/>
      <c r="Q254" s="92"/>
      <c r="R254" s="92"/>
      <c r="T254" s="92"/>
      <c r="U254" s="93"/>
      <c r="V254" s="93"/>
      <c r="W254" s="93"/>
      <c r="X254" s="93"/>
      <c r="Y254" s="93"/>
      <c r="Z254" s="93"/>
    </row>
    <row r="255" spans="3:26" x14ac:dyDescent="0.25">
      <c r="C255" s="84"/>
      <c r="D255" s="102"/>
      <c r="E255" s="92"/>
      <c r="F255" s="92"/>
      <c r="G255" s="92"/>
      <c r="H255" s="92"/>
      <c r="K255" s="84"/>
      <c r="L255" s="84"/>
      <c r="M255" s="84"/>
      <c r="N255" s="102"/>
      <c r="O255" s="92"/>
      <c r="P255" s="92"/>
      <c r="Q255" s="92"/>
      <c r="R255" s="92"/>
      <c r="T255" s="92"/>
      <c r="U255" s="93"/>
      <c r="V255" s="93"/>
      <c r="W255" s="93"/>
      <c r="X255" s="93"/>
      <c r="Y255" s="93"/>
      <c r="Z255" s="93"/>
    </row>
    <row r="256" spans="3:26" x14ac:dyDescent="0.25">
      <c r="C256" s="84"/>
      <c r="D256" s="102"/>
      <c r="E256" s="92"/>
      <c r="F256" s="92"/>
      <c r="G256" s="92"/>
      <c r="H256" s="92"/>
      <c r="K256" s="84"/>
      <c r="L256" s="84"/>
      <c r="M256" s="84"/>
      <c r="N256" s="102"/>
      <c r="O256" s="92"/>
      <c r="P256" s="92"/>
      <c r="Q256" s="92"/>
      <c r="R256" s="92"/>
      <c r="T256" s="92"/>
      <c r="U256" s="93"/>
      <c r="V256" s="93"/>
      <c r="W256" s="93"/>
      <c r="X256" s="93"/>
      <c r="Y256" s="93"/>
      <c r="Z256" s="93"/>
    </row>
    <row r="257" spans="3:26" x14ac:dyDescent="0.25">
      <c r="C257" s="84"/>
      <c r="D257" s="102"/>
      <c r="E257" s="92"/>
      <c r="F257" s="92"/>
      <c r="G257" s="92"/>
      <c r="H257" s="92"/>
      <c r="K257" s="84"/>
      <c r="L257" s="84"/>
      <c r="M257" s="84"/>
      <c r="N257" s="102"/>
      <c r="O257" s="92"/>
      <c r="P257" s="92"/>
      <c r="Q257" s="92"/>
      <c r="R257" s="92"/>
      <c r="T257" s="92"/>
      <c r="U257" s="93"/>
      <c r="V257" s="93"/>
      <c r="W257" s="93"/>
      <c r="X257" s="93"/>
      <c r="Y257" s="93"/>
      <c r="Z257" s="93"/>
    </row>
    <row r="258" spans="3:26" x14ac:dyDescent="0.25">
      <c r="C258" s="84"/>
      <c r="D258" s="102"/>
      <c r="E258" s="92"/>
      <c r="F258" s="92"/>
      <c r="G258" s="92"/>
      <c r="H258" s="92"/>
      <c r="K258" s="84"/>
      <c r="L258" s="84"/>
      <c r="M258" s="84"/>
      <c r="N258" s="102"/>
      <c r="O258" s="92"/>
      <c r="P258" s="92"/>
      <c r="Q258" s="92"/>
      <c r="R258" s="92"/>
      <c r="T258" s="92"/>
      <c r="U258" s="93"/>
      <c r="V258" s="93"/>
      <c r="W258" s="93"/>
      <c r="X258" s="93"/>
      <c r="Y258" s="93"/>
      <c r="Z258" s="93"/>
    </row>
    <row r="259" spans="3:26" x14ac:dyDescent="0.25">
      <c r="C259" s="84"/>
      <c r="D259" s="102"/>
      <c r="E259" s="92"/>
      <c r="F259" s="92"/>
      <c r="G259" s="92"/>
      <c r="H259" s="92"/>
      <c r="K259" s="84"/>
      <c r="L259" s="84"/>
      <c r="M259" s="84"/>
      <c r="N259" s="102"/>
      <c r="O259" s="92"/>
      <c r="P259" s="92"/>
      <c r="Q259" s="92"/>
      <c r="R259" s="92"/>
      <c r="T259" s="92"/>
      <c r="U259" s="93"/>
      <c r="V259" s="93"/>
      <c r="W259" s="93"/>
      <c r="X259" s="93"/>
      <c r="Y259" s="93"/>
      <c r="Z259" s="93"/>
    </row>
    <row r="260" spans="3:26" x14ac:dyDescent="0.25">
      <c r="C260" s="84"/>
      <c r="D260" s="102"/>
      <c r="E260" s="92"/>
      <c r="F260" s="92"/>
      <c r="G260" s="92"/>
      <c r="H260" s="92"/>
      <c r="K260" s="84"/>
      <c r="L260" s="84"/>
      <c r="M260" s="84"/>
      <c r="N260" s="102"/>
      <c r="O260" s="92"/>
      <c r="P260" s="92"/>
      <c r="Q260" s="92"/>
      <c r="R260" s="92"/>
      <c r="T260" s="92"/>
      <c r="U260" s="93"/>
      <c r="V260" s="93"/>
      <c r="W260" s="93"/>
      <c r="X260" s="93"/>
      <c r="Y260" s="93"/>
      <c r="Z260" s="93"/>
    </row>
    <row r="261" spans="3:26" x14ac:dyDescent="0.25">
      <c r="C261" s="84"/>
      <c r="D261" s="102"/>
      <c r="E261" s="92"/>
      <c r="F261" s="92"/>
      <c r="G261" s="92"/>
      <c r="H261" s="92"/>
      <c r="K261" s="84"/>
      <c r="L261" s="84"/>
      <c r="M261" s="84"/>
      <c r="N261" s="102"/>
      <c r="O261" s="92"/>
      <c r="P261" s="92"/>
      <c r="Q261" s="92"/>
      <c r="R261" s="92"/>
      <c r="T261" s="92"/>
      <c r="U261" s="93"/>
      <c r="V261" s="93"/>
      <c r="W261" s="93"/>
      <c r="X261" s="93"/>
      <c r="Y261" s="93"/>
      <c r="Z261" s="93"/>
    </row>
    <row r="262" spans="3:26" x14ac:dyDescent="0.25">
      <c r="C262" s="84"/>
      <c r="D262" s="102"/>
      <c r="E262" s="92"/>
      <c r="F262" s="92"/>
      <c r="G262" s="92"/>
      <c r="H262" s="92"/>
      <c r="K262" s="84"/>
      <c r="L262" s="84"/>
      <c r="M262" s="84"/>
      <c r="N262" s="102"/>
      <c r="O262" s="92"/>
      <c r="P262" s="92"/>
      <c r="Q262" s="92"/>
      <c r="R262" s="92"/>
      <c r="T262" s="92"/>
      <c r="U262" s="93"/>
      <c r="V262" s="93"/>
      <c r="W262" s="93"/>
      <c r="X262" s="93"/>
      <c r="Y262" s="93"/>
      <c r="Z262" s="93"/>
    </row>
    <row r="263" spans="3:26" x14ac:dyDescent="0.25">
      <c r="C263" s="84"/>
      <c r="D263" s="102"/>
      <c r="E263" s="92"/>
      <c r="F263" s="92"/>
      <c r="G263" s="92"/>
      <c r="H263" s="92"/>
      <c r="K263" s="84"/>
      <c r="L263" s="84"/>
      <c r="M263" s="84"/>
      <c r="N263" s="102"/>
      <c r="O263" s="92"/>
      <c r="P263" s="92"/>
      <c r="Q263" s="92"/>
      <c r="R263" s="92"/>
      <c r="T263" s="92"/>
      <c r="U263" s="93"/>
      <c r="V263" s="93"/>
      <c r="W263" s="93"/>
      <c r="X263" s="93"/>
      <c r="Y263" s="93"/>
      <c r="Z263" s="93"/>
    </row>
    <row r="264" spans="3:26" x14ac:dyDescent="0.25">
      <c r="C264" s="84"/>
      <c r="D264" s="102"/>
      <c r="E264" s="92"/>
      <c r="F264" s="92"/>
      <c r="G264" s="92"/>
      <c r="H264" s="92"/>
      <c r="K264" s="84"/>
      <c r="L264" s="84"/>
      <c r="M264" s="84"/>
      <c r="N264" s="102"/>
      <c r="O264" s="92"/>
      <c r="P264" s="92"/>
      <c r="Q264" s="92"/>
      <c r="R264" s="92"/>
      <c r="T264" s="92"/>
      <c r="U264" s="93"/>
      <c r="V264" s="93"/>
      <c r="W264" s="93"/>
      <c r="X264" s="93"/>
      <c r="Y264" s="93"/>
      <c r="Z264" s="93"/>
    </row>
    <row r="265" spans="3:26" x14ac:dyDescent="0.25">
      <c r="C265" s="84"/>
      <c r="D265" s="102"/>
      <c r="E265" s="92"/>
      <c r="F265" s="92"/>
      <c r="G265" s="92"/>
      <c r="H265" s="92"/>
      <c r="K265" s="84"/>
      <c r="L265" s="84"/>
      <c r="M265" s="84"/>
      <c r="N265" s="102"/>
      <c r="O265" s="92"/>
      <c r="P265" s="92"/>
      <c r="Q265" s="92"/>
      <c r="R265" s="92"/>
      <c r="T265" s="92"/>
      <c r="U265" s="93"/>
      <c r="V265" s="93"/>
      <c r="W265" s="93"/>
      <c r="X265" s="93"/>
      <c r="Y265" s="93"/>
      <c r="Z265" s="93"/>
    </row>
    <row r="266" spans="3:26" x14ac:dyDescent="0.25">
      <c r="C266" s="84"/>
      <c r="D266" s="102"/>
      <c r="E266" s="92"/>
      <c r="F266" s="92"/>
      <c r="G266" s="92"/>
      <c r="H266" s="92"/>
      <c r="K266" s="84"/>
      <c r="L266" s="84"/>
      <c r="M266" s="84"/>
      <c r="N266" s="102"/>
      <c r="O266" s="92"/>
      <c r="P266" s="92"/>
      <c r="Q266" s="92"/>
      <c r="R266" s="92"/>
      <c r="T266" s="92"/>
      <c r="U266" s="93"/>
      <c r="V266" s="93"/>
      <c r="W266" s="93"/>
      <c r="X266" s="93"/>
      <c r="Y266" s="93"/>
      <c r="Z266" s="93"/>
    </row>
    <row r="267" spans="3:26" x14ac:dyDescent="0.25">
      <c r="C267" s="84"/>
      <c r="D267" s="102"/>
      <c r="E267" s="92"/>
      <c r="F267" s="92"/>
      <c r="G267" s="92"/>
      <c r="H267" s="92"/>
      <c r="K267" s="84"/>
      <c r="L267" s="84"/>
      <c r="M267" s="84"/>
      <c r="N267" s="102"/>
      <c r="O267" s="92"/>
      <c r="P267" s="92"/>
      <c r="Q267" s="92"/>
      <c r="R267" s="92"/>
      <c r="T267" s="92"/>
      <c r="U267" s="93"/>
      <c r="V267" s="93"/>
      <c r="W267" s="93"/>
      <c r="X267" s="93"/>
      <c r="Y267" s="93"/>
      <c r="Z267" s="93"/>
    </row>
    <row r="268" spans="3:26" x14ac:dyDescent="0.25">
      <c r="C268" s="84"/>
      <c r="D268" s="102"/>
      <c r="E268" s="92"/>
      <c r="F268" s="92"/>
      <c r="G268" s="92"/>
      <c r="H268" s="92"/>
      <c r="K268" s="84"/>
      <c r="L268" s="84"/>
      <c r="M268" s="84"/>
      <c r="N268" s="102"/>
      <c r="O268" s="92"/>
      <c r="P268" s="92"/>
      <c r="Q268" s="92"/>
      <c r="R268" s="92"/>
      <c r="T268" s="92"/>
      <c r="U268" s="93"/>
      <c r="V268" s="93"/>
      <c r="W268" s="93"/>
      <c r="X268" s="93"/>
      <c r="Y268" s="93"/>
      <c r="Z268" s="93"/>
    </row>
    <row r="269" spans="3:26" x14ac:dyDescent="0.25">
      <c r="C269" s="84"/>
      <c r="D269" s="102"/>
      <c r="E269" s="92"/>
      <c r="F269" s="92"/>
      <c r="G269" s="92"/>
      <c r="H269" s="92"/>
      <c r="K269" s="84"/>
      <c r="L269" s="84"/>
      <c r="M269" s="84"/>
      <c r="N269" s="102"/>
      <c r="O269" s="92"/>
      <c r="P269" s="92"/>
      <c r="Q269" s="92"/>
      <c r="R269" s="92"/>
      <c r="T269" s="92"/>
      <c r="U269" s="93"/>
      <c r="V269" s="93"/>
      <c r="W269" s="93"/>
      <c r="X269" s="93"/>
      <c r="Y269" s="93"/>
      <c r="Z269" s="93"/>
    </row>
    <row r="270" spans="3:26" x14ac:dyDescent="0.25">
      <c r="C270" s="84"/>
      <c r="D270" s="102"/>
      <c r="E270" s="92"/>
      <c r="F270" s="92"/>
      <c r="G270" s="92"/>
      <c r="H270" s="92"/>
      <c r="K270" s="84"/>
      <c r="L270" s="84"/>
      <c r="M270" s="84"/>
      <c r="N270" s="102"/>
      <c r="O270" s="92"/>
      <c r="P270" s="92"/>
      <c r="Q270" s="92"/>
      <c r="R270" s="92"/>
      <c r="T270" s="92"/>
      <c r="U270" s="93"/>
      <c r="V270" s="93"/>
      <c r="W270" s="93"/>
      <c r="X270" s="93"/>
      <c r="Y270" s="93"/>
      <c r="Z270" s="93"/>
    </row>
    <row r="271" spans="3:26" x14ac:dyDescent="0.25">
      <c r="C271" s="84"/>
      <c r="D271" s="102"/>
      <c r="E271" s="92"/>
      <c r="F271" s="92"/>
      <c r="G271" s="92"/>
      <c r="H271" s="92"/>
      <c r="K271" s="84"/>
      <c r="L271" s="84"/>
      <c r="M271" s="84"/>
      <c r="N271" s="102"/>
      <c r="O271" s="92"/>
      <c r="P271" s="92"/>
      <c r="Q271" s="92"/>
      <c r="R271" s="92"/>
      <c r="T271" s="92"/>
      <c r="U271" s="93"/>
      <c r="V271" s="93"/>
      <c r="W271" s="93"/>
      <c r="X271" s="93"/>
      <c r="Y271" s="93"/>
      <c r="Z271" s="93"/>
    </row>
    <row r="272" spans="3:26" x14ac:dyDescent="0.25">
      <c r="C272" s="84"/>
      <c r="D272" s="102"/>
      <c r="E272" s="92"/>
      <c r="F272" s="92"/>
      <c r="G272" s="92"/>
      <c r="H272" s="92"/>
      <c r="K272" s="84"/>
      <c r="L272" s="84"/>
      <c r="M272" s="84"/>
      <c r="N272" s="102"/>
      <c r="O272" s="92"/>
      <c r="P272" s="92"/>
      <c r="Q272" s="92"/>
      <c r="R272" s="92"/>
      <c r="T272" s="92"/>
      <c r="U272" s="93"/>
      <c r="V272" s="93"/>
      <c r="W272" s="93"/>
      <c r="X272" s="93"/>
      <c r="Y272" s="93"/>
      <c r="Z272" s="93"/>
    </row>
    <row r="273" spans="3:26" x14ac:dyDescent="0.25">
      <c r="C273" s="84"/>
      <c r="D273" s="102"/>
      <c r="E273" s="92"/>
      <c r="F273" s="92"/>
      <c r="G273" s="92"/>
      <c r="H273" s="92"/>
      <c r="K273" s="84"/>
      <c r="L273" s="84"/>
      <c r="M273" s="84"/>
      <c r="N273" s="102"/>
      <c r="O273" s="92"/>
      <c r="P273" s="92"/>
      <c r="Q273" s="92"/>
      <c r="R273" s="92"/>
      <c r="T273" s="92"/>
      <c r="U273" s="93"/>
      <c r="V273" s="93"/>
      <c r="W273" s="93"/>
      <c r="X273" s="93"/>
      <c r="Y273" s="93"/>
      <c r="Z273" s="93"/>
    </row>
    <row r="274" spans="3:26" x14ac:dyDescent="0.25">
      <c r="C274" s="84"/>
      <c r="D274" s="102"/>
      <c r="E274" s="92"/>
      <c r="F274" s="92"/>
      <c r="G274" s="92"/>
      <c r="H274" s="92"/>
      <c r="K274" s="84"/>
      <c r="L274" s="84"/>
      <c r="M274" s="84"/>
      <c r="N274" s="102"/>
      <c r="O274" s="92"/>
      <c r="P274" s="92"/>
      <c r="Q274" s="92"/>
      <c r="R274" s="92"/>
      <c r="T274" s="92"/>
      <c r="U274" s="93"/>
      <c r="V274" s="93"/>
      <c r="W274" s="93"/>
      <c r="X274" s="93"/>
      <c r="Y274" s="93"/>
      <c r="Z274" s="93"/>
    </row>
    <row r="275" spans="3:26" x14ac:dyDescent="0.25">
      <c r="C275" s="84"/>
      <c r="D275" s="102"/>
      <c r="E275" s="92"/>
      <c r="F275" s="92"/>
      <c r="G275" s="92"/>
      <c r="H275" s="92"/>
      <c r="K275" s="84"/>
      <c r="L275" s="84"/>
      <c r="M275" s="84"/>
      <c r="N275" s="102"/>
      <c r="O275" s="92"/>
      <c r="P275" s="92"/>
      <c r="Q275" s="92"/>
      <c r="R275" s="92"/>
      <c r="T275" s="92"/>
      <c r="U275" s="93"/>
      <c r="V275" s="93"/>
      <c r="W275" s="93"/>
      <c r="X275" s="93"/>
      <c r="Y275" s="93"/>
      <c r="Z275" s="93"/>
    </row>
    <row r="276" spans="3:26" x14ac:dyDescent="0.25">
      <c r="C276" s="84"/>
      <c r="D276" s="102"/>
      <c r="E276" s="92"/>
      <c r="F276" s="92"/>
      <c r="G276" s="92"/>
      <c r="H276" s="92"/>
      <c r="K276" s="84"/>
      <c r="L276" s="84"/>
      <c r="M276" s="84"/>
      <c r="N276" s="102"/>
      <c r="O276" s="92"/>
      <c r="P276" s="92"/>
      <c r="Q276" s="92"/>
      <c r="R276" s="92"/>
      <c r="T276" s="92"/>
      <c r="U276" s="93"/>
      <c r="V276" s="93"/>
      <c r="W276" s="93"/>
      <c r="X276" s="93"/>
      <c r="Y276" s="93"/>
      <c r="Z276" s="93"/>
    </row>
    <row r="277" spans="3:26" x14ac:dyDescent="0.25">
      <c r="C277" s="84"/>
      <c r="D277" s="102"/>
      <c r="E277" s="92"/>
      <c r="F277" s="92"/>
      <c r="G277" s="92"/>
      <c r="H277" s="92"/>
      <c r="K277" s="84"/>
      <c r="L277" s="84"/>
      <c r="M277" s="84"/>
      <c r="N277" s="102"/>
      <c r="O277" s="92"/>
      <c r="P277" s="92"/>
      <c r="Q277" s="92"/>
      <c r="R277" s="92"/>
      <c r="T277" s="92"/>
      <c r="U277" s="93"/>
      <c r="V277" s="93"/>
      <c r="W277" s="93"/>
      <c r="X277" s="93"/>
      <c r="Y277" s="93"/>
      <c r="Z277" s="93"/>
    </row>
    <row r="278" spans="3:26" x14ac:dyDescent="0.25">
      <c r="C278" s="84"/>
      <c r="D278" s="102"/>
      <c r="E278" s="92"/>
      <c r="F278" s="92"/>
      <c r="G278" s="92"/>
      <c r="H278" s="92"/>
      <c r="K278" s="84"/>
      <c r="L278" s="84"/>
      <c r="M278" s="84"/>
      <c r="N278" s="102"/>
      <c r="O278" s="92"/>
      <c r="P278" s="92"/>
      <c r="Q278" s="92"/>
      <c r="R278" s="92"/>
      <c r="T278" s="92"/>
      <c r="U278" s="93"/>
      <c r="V278" s="93"/>
      <c r="W278" s="93"/>
      <c r="X278" s="93"/>
      <c r="Y278" s="93"/>
      <c r="Z278" s="93"/>
    </row>
    <row r="279" spans="3:26" x14ac:dyDescent="0.25">
      <c r="C279" s="84"/>
      <c r="D279" s="102"/>
      <c r="E279" s="92"/>
      <c r="F279" s="92"/>
      <c r="G279" s="92"/>
      <c r="H279" s="92"/>
      <c r="K279" s="84"/>
      <c r="L279" s="84"/>
      <c r="M279" s="84"/>
      <c r="N279" s="102"/>
      <c r="O279" s="92"/>
      <c r="P279" s="92"/>
      <c r="Q279" s="92"/>
      <c r="R279" s="92"/>
      <c r="T279" s="92"/>
      <c r="U279" s="93"/>
      <c r="V279" s="93"/>
      <c r="W279" s="93"/>
      <c r="X279" s="93"/>
      <c r="Y279" s="93"/>
      <c r="Z279" s="93"/>
    </row>
    <row r="280" spans="3:26" x14ac:dyDescent="0.25">
      <c r="C280" s="84"/>
      <c r="D280" s="102"/>
      <c r="E280" s="92"/>
      <c r="F280" s="92"/>
      <c r="G280" s="92"/>
      <c r="H280" s="92"/>
      <c r="K280" s="84"/>
      <c r="L280" s="84"/>
      <c r="M280" s="84"/>
      <c r="N280" s="102"/>
      <c r="O280" s="92"/>
      <c r="P280" s="92"/>
      <c r="Q280" s="92"/>
      <c r="R280" s="92"/>
      <c r="T280" s="92"/>
      <c r="U280" s="93"/>
      <c r="V280" s="93"/>
      <c r="W280" s="93"/>
      <c r="X280" s="93"/>
      <c r="Y280" s="93"/>
      <c r="Z280" s="93"/>
    </row>
    <row r="281" spans="3:26" x14ac:dyDescent="0.25">
      <c r="C281" s="84"/>
      <c r="D281" s="102"/>
      <c r="E281" s="92"/>
      <c r="F281" s="92"/>
      <c r="G281" s="92"/>
      <c r="H281" s="92"/>
      <c r="K281" s="84"/>
      <c r="L281" s="84"/>
      <c r="M281" s="84"/>
      <c r="N281" s="102"/>
      <c r="O281" s="92"/>
      <c r="P281" s="92"/>
      <c r="Q281" s="92"/>
      <c r="R281" s="92"/>
      <c r="T281" s="92"/>
      <c r="U281" s="93"/>
      <c r="V281" s="93"/>
      <c r="W281" s="93"/>
      <c r="X281" s="93"/>
      <c r="Y281" s="93"/>
      <c r="Z281" s="93"/>
    </row>
    <row r="282" spans="3:26" x14ac:dyDescent="0.25">
      <c r="C282" s="84"/>
      <c r="D282" s="102"/>
      <c r="E282" s="92"/>
      <c r="F282" s="92"/>
      <c r="G282" s="92"/>
      <c r="H282" s="92"/>
      <c r="K282" s="84"/>
      <c r="L282" s="84"/>
      <c r="M282" s="84"/>
      <c r="N282" s="102"/>
      <c r="O282" s="92"/>
      <c r="P282" s="92"/>
      <c r="Q282" s="92"/>
      <c r="R282" s="92"/>
      <c r="T282" s="92"/>
      <c r="U282" s="93"/>
      <c r="V282" s="93"/>
      <c r="W282" s="93"/>
      <c r="X282" s="93"/>
      <c r="Y282" s="93"/>
      <c r="Z282" s="93"/>
    </row>
    <row r="283" spans="3:26" x14ac:dyDescent="0.25">
      <c r="C283" s="84"/>
      <c r="D283" s="102"/>
      <c r="E283" s="92"/>
      <c r="F283" s="92"/>
      <c r="G283" s="92"/>
      <c r="H283" s="92"/>
      <c r="K283" s="84"/>
      <c r="L283" s="84"/>
      <c r="M283" s="84"/>
      <c r="N283" s="102"/>
      <c r="O283" s="92"/>
      <c r="P283" s="92"/>
      <c r="Q283" s="92"/>
      <c r="R283" s="92"/>
      <c r="T283" s="92"/>
      <c r="U283" s="93"/>
      <c r="V283" s="93"/>
      <c r="W283" s="93"/>
      <c r="X283" s="93"/>
      <c r="Y283" s="93"/>
      <c r="Z283" s="93"/>
    </row>
    <row r="284" spans="3:26" x14ac:dyDescent="0.25">
      <c r="C284" s="84"/>
      <c r="D284" s="102"/>
      <c r="E284" s="92"/>
      <c r="F284" s="92"/>
      <c r="G284" s="92"/>
      <c r="H284" s="92"/>
      <c r="K284" s="84"/>
      <c r="L284" s="84"/>
      <c r="M284" s="84"/>
      <c r="N284" s="102"/>
      <c r="O284" s="92"/>
      <c r="P284" s="92"/>
      <c r="Q284" s="92"/>
      <c r="R284" s="92"/>
      <c r="T284" s="92"/>
      <c r="U284" s="93"/>
      <c r="V284" s="93"/>
      <c r="W284" s="93"/>
      <c r="X284" s="93"/>
      <c r="Y284" s="93"/>
      <c r="Z284" s="93"/>
    </row>
    <row r="285" spans="3:26" x14ac:dyDescent="0.25">
      <c r="C285" s="84"/>
      <c r="D285" s="102"/>
      <c r="E285" s="92"/>
      <c r="F285" s="92"/>
      <c r="G285" s="92"/>
      <c r="H285" s="92"/>
      <c r="K285" s="84"/>
      <c r="L285" s="84"/>
      <c r="M285" s="84"/>
      <c r="N285" s="102"/>
      <c r="O285" s="92"/>
      <c r="P285" s="92"/>
      <c r="Q285" s="92"/>
      <c r="R285" s="92"/>
      <c r="T285" s="92"/>
      <c r="U285" s="93"/>
      <c r="V285" s="93"/>
      <c r="W285" s="93"/>
      <c r="X285" s="93"/>
      <c r="Y285" s="93"/>
      <c r="Z285" s="93"/>
    </row>
    <row r="286" spans="3:26" x14ac:dyDescent="0.25">
      <c r="C286" s="84"/>
      <c r="D286" s="102"/>
      <c r="E286" s="92"/>
      <c r="F286" s="92"/>
      <c r="G286" s="92"/>
      <c r="H286" s="92"/>
      <c r="K286" s="84"/>
      <c r="L286" s="84"/>
      <c r="M286" s="84"/>
      <c r="N286" s="102"/>
      <c r="O286" s="92"/>
      <c r="P286" s="92"/>
      <c r="Q286" s="92"/>
      <c r="R286" s="92"/>
      <c r="T286" s="92"/>
      <c r="U286" s="93"/>
      <c r="V286" s="93"/>
      <c r="W286" s="93"/>
      <c r="X286" s="93"/>
      <c r="Y286" s="93"/>
      <c r="Z286" s="93"/>
    </row>
    <row r="287" spans="3:26" x14ac:dyDescent="0.25">
      <c r="C287" s="84"/>
      <c r="D287" s="102"/>
      <c r="E287" s="92"/>
      <c r="F287" s="92"/>
      <c r="G287" s="92"/>
      <c r="H287" s="92"/>
      <c r="K287" s="84"/>
      <c r="L287" s="84"/>
      <c r="M287" s="84"/>
      <c r="N287" s="102"/>
      <c r="O287" s="92"/>
      <c r="P287" s="92"/>
      <c r="Q287" s="92"/>
      <c r="R287" s="92"/>
      <c r="T287" s="92"/>
      <c r="U287" s="93"/>
      <c r="V287" s="93"/>
      <c r="W287" s="93"/>
      <c r="X287" s="93"/>
      <c r="Y287" s="93"/>
      <c r="Z287" s="93"/>
    </row>
    <row r="288" spans="3:26" x14ac:dyDescent="0.25">
      <c r="C288" s="84"/>
      <c r="D288" s="102"/>
      <c r="E288" s="92"/>
      <c r="F288" s="92"/>
      <c r="G288" s="92"/>
      <c r="H288" s="92"/>
      <c r="K288" s="84"/>
      <c r="L288" s="84"/>
      <c r="M288" s="84"/>
      <c r="N288" s="102"/>
      <c r="O288" s="92"/>
      <c r="P288" s="92"/>
      <c r="Q288" s="92"/>
      <c r="R288" s="92"/>
      <c r="T288" s="92"/>
      <c r="U288" s="93"/>
      <c r="V288" s="93"/>
      <c r="W288" s="93"/>
      <c r="X288" s="93"/>
      <c r="Y288" s="93"/>
      <c r="Z288" s="93"/>
    </row>
    <row r="289" spans="3:26" x14ac:dyDescent="0.25">
      <c r="C289" s="84"/>
      <c r="D289" s="102"/>
      <c r="E289" s="92"/>
      <c r="F289" s="92"/>
      <c r="G289" s="92"/>
      <c r="H289" s="92"/>
      <c r="K289" s="84"/>
      <c r="L289" s="84"/>
      <c r="M289" s="84"/>
      <c r="N289" s="102"/>
      <c r="O289" s="92"/>
      <c r="P289" s="92"/>
      <c r="Q289" s="92"/>
      <c r="R289" s="92"/>
      <c r="T289" s="92"/>
      <c r="U289" s="93"/>
      <c r="V289" s="93"/>
      <c r="W289" s="93"/>
      <c r="X289" s="93"/>
      <c r="Y289" s="93"/>
      <c r="Z289" s="93"/>
    </row>
    <row r="290" spans="3:26" x14ac:dyDescent="0.25">
      <c r="C290" s="84"/>
      <c r="D290" s="102"/>
      <c r="E290" s="92"/>
      <c r="F290" s="92"/>
      <c r="G290" s="92"/>
      <c r="H290" s="92"/>
      <c r="K290" s="84"/>
      <c r="L290" s="84"/>
      <c r="M290" s="84"/>
      <c r="N290" s="102"/>
      <c r="O290" s="92"/>
      <c r="P290" s="92"/>
      <c r="Q290" s="92"/>
      <c r="R290" s="92"/>
      <c r="T290" s="92"/>
      <c r="U290" s="93"/>
      <c r="V290" s="93"/>
      <c r="W290" s="93"/>
      <c r="X290" s="93"/>
      <c r="Y290" s="93"/>
      <c r="Z290" s="93"/>
    </row>
    <row r="291" spans="3:26" x14ac:dyDescent="0.25">
      <c r="C291" s="84"/>
      <c r="D291" s="102"/>
      <c r="E291" s="92"/>
      <c r="F291" s="92"/>
      <c r="G291" s="92"/>
      <c r="H291" s="92"/>
      <c r="K291" s="84"/>
      <c r="L291" s="84"/>
      <c r="M291" s="84"/>
      <c r="N291" s="102"/>
      <c r="O291" s="92"/>
      <c r="P291" s="92"/>
      <c r="Q291" s="92"/>
      <c r="R291" s="92"/>
      <c r="T291" s="92"/>
      <c r="U291" s="93"/>
      <c r="V291" s="93"/>
      <c r="W291" s="93"/>
      <c r="X291" s="93"/>
      <c r="Y291" s="93"/>
      <c r="Z291" s="93"/>
    </row>
    <row r="292" spans="3:26" x14ac:dyDescent="0.25">
      <c r="C292" s="84"/>
      <c r="D292" s="102"/>
      <c r="E292" s="92"/>
      <c r="F292" s="92"/>
      <c r="G292" s="92"/>
      <c r="H292" s="92"/>
      <c r="K292" s="84"/>
      <c r="L292" s="84"/>
      <c r="M292" s="84"/>
      <c r="N292" s="102"/>
      <c r="O292" s="92"/>
      <c r="P292" s="92"/>
      <c r="Q292" s="92"/>
      <c r="R292" s="92"/>
      <c r="T292" s="92"/>
      <c r="U292" s="93"/>
      <c r="V292" s="93"/>
      <c r="W292" s="93"/>
      <c r="X292" s="93"/>
      <c r="Y292" s="93"/>
      <c r="Z292" s="93"/>
    </row>
    <row r="293" spans="3:26" x14ac:dyDescent="0.25">
      <c r="C293" s="84"/>
      <c r="D293" s="102"/>
      <c r="E293" s="92"/>
      <c r="F293" s="92"/>
      <c r="G293" s="92"/>
      <c r="H293" s="92"/>
      <c r="K293" s="84"/>
      <c r="L293" s="84"/>
      <c r="M293" s="84"/>
      <c r="N293" s="102"/>
      <c r="O293" s="92"/>
      <c r="P293" s="92"/>
      <c r="Q293" s="92"/>
      <c r="R293" s="92"/>
      <c r="T293" s="92"/>
      <c r="U293" s="93"/>
      <c r="V293" s="93"/>
      <c r="W293" s="93"/>
      <c r="X293" s="93"/>
      <c r="Y293" s="93"/>
      <c r="Z293" s="93"/>
    </row>
    <row r="294" spans="3:26" x14ac:dyDescent="0.25">
      <c r="C294" s="84"/>
      <c r="D294" s="102"/>
      <c r="E294" s="92"/>
      <c r="F294" s="92"/>
      <c r="G294" s="92"/>
      <c r="H294" s="92"/>
      <c r="K294" s="84"/>
      <c r="L294" s="84"/>
      <c r="M294" s="84"/>
      <c r="N294" s="102"/>
      <c r="O294" s="92"/>
      <c r="P294" s="92"/>
      <c r="Q294" s="92"/>
      <c r="R294" s="92"/>
      <c r="T294" s="92"/>
      <c r="U294" s="93"/>
      <c r="V294" s="93"/>
      <c r="W294" s="93"/>
      <c r="X294" s="93"/>
      <c r="Y294" s="93"/>
      <c r="Z294" s="93"/>
    </row>
    <row r="295" spans="3:26" x14ac:dyDescent="0.25">
      <c r="C295" s="84"/>
      <c r="D295" s="102"/>
      <c r="E295" s="92"/>
      <c r="F295" s="92"/>
      <c r="G295" s="92"/>
      <c r="H295" s="92"/>
      <c r="K295" s="84"/>
      <c r="L295" s="84"/>
      <c r="M295" s="84"/>
      <c r="N295" s="102"/>
      <c r="O295" s="92"/>
      <c r="P295" s="92"/>
      <c r="Q295" s="92"/>
      <c r="R295" s="92"/>
      <c r="T295" s="92"/>
      <c r="U295" s="93"/>
      <c r="V295" s="93"/>
      <c r="W295" s="93"/>
      <c r="X295" s="93"/>
      <c r="Y295" s="93"/>
      <c r="Z295" s="93"/>
    </row>
  </sheetData>
  <sheetProtection sheet="1" objects="1" scenarios="1"/>
  <mergeCells count="898">
    <mergeCell ref="C227:C228"/>
    <mergeCell ref="E227:H227"/>
    <mergeCell ref="I227:I228"/>
    <mergeCell ref="M227:M228"/>
    <mergeCell ref="O227:R227"/>
    <mergeCell ref="S227:S228"/>
    <mergeCell ref="E228:H228"/>
    <mergeCell ref="O228:R228"/>
    <mergeCell ref="C225:C226"/>
    <mergeCell ref="E225:H225"/>
    <mergeCell ref="I225:I226"/>
    <mergeCell ref="M225:M226"/>
    <mergeCell ref="O225:R225"/>
    <mergeCell ref="S225:S226"/>
    <mergeCell ref="E226:H226"/>
    <mergeCell ref="O226:R226"/>
    <mergeCell ref="C223:C224"/>
    <mergeCell ref="E223:H223"/>
    <mergeCell ref="I223:I224"/>
    <mergeCell ref="M223:M224"/>
    <mergeCell ref="O223:R223"/>
    <mergeCell ref="S223:S224"/>
    <mergeCell ref="E224:H224"/>
    <mergeCell ref="O224:R224"/>
    <mergeCell ref="C221:C222"/>
    <mergeCell ref="E221:H221"/>
    <mergeCell ref="I221:I222"/>
    <mergeCell ref="M221:M222"/>
    <mergeCell ref="O221:R221"/>
    <mergeCell ref="S221:S222"/>
    <mergeCell ref="E222:H222"/>
    <mergeCell ref="O222:R222"/>
    <mergeCell ref="C219:C220"/>
    <mergeCell ref="E219:H219"/>
    <mergeCell ref="I219:I220"/>
    <mergeCell ref="M219:M220"/>
    <mergeCell ref="O219:R219"/>
    <mergeCell ref="S219:S220"/>
    <mergeCell ref="E220:H220"/>
    <mergeCell ref="O220:R220"/>
    <mergeCell ref="C217:C218"/>
    <mergeCell ref="E217:H217"/>
    <mergeCell ref="I217:I218"/>
    <mergeCell ref="M217:M218"/>
    <mergeCell ref="O217:R217"/>
    <mergeCell ref="S217:S218"/>
    <mergeCell ref="E218:H218"/>
    <mergeCell ref="O218:R218"/>
    <mergeCell ref="C215:C216"/>
    <mergeCell ref="E215:H215"/>
    <mergeCell ref="I215:I216"/>
    <mergeCell ref="M215:M216"/>
    <mergeCell ref="O215:R215"/>
    <mergeCell ref="S215:S216"/>
    <mergeCell ref="E216:H216"/>
    <mergeCell ref="O216:R216"/>
    <mergeCell ref="C213:C214"/>
    <mergeCell ref="E213:H213"/>
    <mergeCell ref="I213:I214"/>
    <mergeCell ref="M213:M214"/>
    <mergeCell ref="O213:R213"/>
    <mergeCell ref="S213:S214"/>
    <mergeCell ref="E214:H214"/>
    <mergeCell ref="O214:R214"/>
    <mergeCell ref="C211:C212"/>
    <mergeCell ref="E211:H211"/>
    <mergeCell ref="I211:I212"/>
    <mergeCell ref="M211:M212"/>
    <mergeCell ref="O211:R211"/>
    <mergeCell ref="S211:S212"/>
    <mergeCell ref="E212:H212"/>
    <mergeCell ref="O212:R212"/>
    <mergeCell ref="C209:C210"/>
    <mergeCell ref="E209:H209"/>
    <mergeCell ref="I209:I210"/>
    <mergeCell ref="M209:M210"/>
    <mergeCell ref="O209:R209"/>
    <mergeCell ref="S209:S210"/>
    <mergeCell ref="E210:H210"/>
    <mergeCell ref="O210:R210"/>
    <mergeCell ref="C207:C208"/>
    <mergeCell ref="E207:H207"/>
    <mergeCell ref="I207:I208"/>
    <mergeCell ref="M207:M208"/>
    <mergeCell ref="O207:R207"/>
    <mergeCell ref="S207:S208"/>
    <mergeCell ref="E208:H208"/>
    <mergeCell ref="O208:R208"/>
    <mergeCell ref="C205:C206"/>
    <mergeCell ref="E205:H205"/>
    <mergeCell ref="I205:I206"/>
    <mergeCell ref="M205:M206"/>
    <mergeCell ref="O205:R205"/>
    <mergeCell ref="S205:S206"/>
    <mergeCell ref="E206:H206"/>
    <mergeCell ref="O206:R206"/>
    <mergeCell ref="C203:C204"/>
    <mergeCell ref="E203:H203"/>
    <mergeCell ref="I203:I204"/>
    <mergeCell ref="M203:M204"/>
    <mergeCell ref="O203:R203"/>
    <mergeCell ref="S203:S204"/>
    <mergeCell ref="E204:H204"/>
    <mergeCell ref="O204:R204"/>
    <mergeCell ref="C201:C202"/>
    <mergeCell ref="E201:H201"/>
    <mergeCell ref="I201:I202"/>
    <mergeCell ref="M201:M202"/>
    <mergeCell ref="O201:R201"/>
    <mergeCell ref="S201:S202"/>
    <mergeCell ref="E202:H202"/>
    <mergeCell ref="O202:R202"/>
    <mergeCell ref="C199:C200"/>
    <mergeCell ref="E199:H199"/>
    <mergeCell ref="I199:I200"/>
    <mergeCell ref="M199:M200"/>
    <mergeCell ref="O199:R199"/>
    <mergeCell ref="S199:S200"/>
    <mergeCell ref="E200:H200"/>
    <mergeCell ref="O200:R200"/>
    <mergeCell ref="C197:C198"/>
    <mergeCell ref="E197:H197"/>
    <mergeCell ref="I197:I198"/>
    <mergeCell ref="M197:M198"/>
    <mergeCell ref="O197:R197"/>
    <mergeCell ref="S197:S198"/>
    <mergeCell ref="E198:H198"/>
    <mergeCell ref="O198:R198"/>
    <mergeCell ref="C195:C196"/>
    <mergeCell ref="E195:H195"/>
    <mergeCell ref="I195:I196"/>
    <mergeCell ref="M195:M196"/>
    <mergeCell ref="O195:R195"/>
    <mergeCell ref="S195:S196"/>
    <mergeCell ref="E196:H196"/>
    <mergeCell ref="O196:R196"/>
    <mergeCell ref="C193:C194"/>
    <mergeCell ref="E193:H193"/>
    <mergeCell ref="I193:I194"/>
    <mergeCell ref="M193:M194"/>
    <mergeCell ref="O193:R193"/>
    <mergeCell ref="S193:S194"/>
    <mergeCell ref="E194:H194"/>
    <mergeCell ref="O194:R194"/>
    <mergeCell ref="C191:C192"/>
    <mergeCell ref="E191:H191"/>
    <mergeCell ref="I191:I192"/>
    <mergeCell ref="M191:M192"/>
    <mergeCell ref="O191:R191"/>
    <mergeCell ref="S191:S192"/>
    <mergeCell ref="E192:H192"/>
    <mergeCell ref="O192:R192"/>
    <mergeCell ref="C189:C190"/>
    <mergeCell ref="E189:H189"/>
    <mergeCell ref="I189:I190"/>
    <mergeCell ref="M189:M190"/>
    <mergeCell ref="O189:R189"/>
    <mergeCell ref="S189:S190"/>
    <mergeCell ref="E190:H190"/>
    <mergeCell ref="O190:R190"/>
    <mergeCell ref="C187:C188"/>
    <mergeCell ref="E187:H187"/>
    <mergeCell ref="I187:I188"/>
    <mergeCell ref="M187:M188"/>
    <mergeCell ref="O187:R187"/>
    <mergeCell ref="S187:S188"/>
    <mergeCell ref="E188:H188"/>
    <mergeCell ref="O188:R188"/>
    <mergeCell ref="C185:C186"/>
    <mergeCell ref="E185:H185"/>
    <mergeCell ref="I185:I186"/>
    <mergeCell ref="M185:M186"/>
    <mergeCell ref="O185:R185"/>
    <mergeCell ref="S185:S186"/>
    <mergeCell ref="E186:H186"/>
    <mergeCell ref="O186:R186"/>
    <mergeCell ref="C183:C184"/>
    <mergeCell ref="E183:H183"/>
    <mergeCell ref="I183:I184"/>
    <mergeCell ref="M183:M184"/>
    <mergeCell ref="O183:R183"/>
    <mergeCell ref="S183:S184"/>
    <mergeCell ref="E184:H184"/>
    <mergeCell ref="O184:R184"/>
    <mergeCell ref="C181:C182"/>
    <mergeCell ref="E181:H181"/>
    <mergeCell ref="I181:I182"/>
    <mergeCell ref="M181:M182"/>
    <mergeCell ref="O181:R181"/>
    <mergeCell ref="S181:S182"/>
    <mergeCell ref="E182:H182"/>
    <mergeCell ref="O182:R182"/>
    <mergeCell ref="C179:C180"/>
    <mergeCell ref="E179:H179"/>
    <mergeCell ref="I179:I180"/>
    <mergeCell ref="M179:M180"/>
    <mergeCell ref="O179:R179"/>
    <mergeCell ref="S179:S180"/>
    <mergeCell ref="E180:H180"/>
    <mergeCell ref="O180:R180"/>
    <mergeCell ref="C177:C178"/>
    <mergeCell ref="E177:H177"/>
    <mergeCell ref="I177:I178"/>
    <mergeCell ref="M177:M178"/>
    <mergeCell ref="O177:R177"/>
    <mergeCell ref="S177:S178"/>
    <mergeCell ref="E178:H178"/>
    <mergeCell ref="O178:R178"/>
    <mergeCell ref="C175:C176"/>
    <mergeCell ref="E175:H175"/>
    <mergeCell ref="I175:I176"/>
    <mergeCell ref="M175:M176"/>
    <mergeCell ref="O175:R175"/>
    <mergeCell ref="S175:S176"/>
    <mergeCell ref="E176:H176"/>
    <mergeCell ref="O176:R176"/>
    <mergeCell ref="C173:C174"/>
    <mergeCell ref="E173:H173"/>
    <mergeCell ref="I173:I174"/>
    <mergeCell ref="M173:M174"/>
    <mergeCell ref="O173:R173"/>
    <mergeCell ref="S173:S174"/>
    <mergeCell ref="E174:H174"/>
    <mergeCell ref="O174:R174"/>
    <mergeCell ref="C171:C172"/>
    <mergeCell ref="E171:H171"/>
    <mergeCell ref="I171:I172"/>
    <mergeCell ref="M171:M172"/>
    <mergeCell ref="O171:R171"/>
    <mergeCell ref="S171:S172"/>
    <mergeCell ref="E172:H172"/>
    <mergeCell ref="O172:R172"/>
    <mergeCell ref="C169:C170"/>
    <mergeCell ref="E169:H169"/>
    <mergeCell ref="I169:I170"/>
    <mergeCell ref="M169:M170"/>
    <mergeCell ref="O169:R169"/>
    <mergeCell ref="S169:S170"/>
    <mergeCell ref="E170:H170"/>
    <mergeCell ref="O170:R170"/>
    <mergeCell ref="C167:C168"/>
    <mergeCell ref="E167:H167"/>
    <mergeCell ref="I167:I168"/>
    <mergeCell ref="M167:M168"/>
    <mergeCell ref="O167:R167"/>
    <mergeCell ref="S167:S168"/>
    <mergeCell ref="E168:H168"/>
    <mergeCell ref="O168:R168"/>
    <mergeCell ref="C165:C166"/>
    <mergeCell ref="E165:H165"/>
    <mergeCell ref="I165:I166"/>
    <mergeCell ref="M165:M166"/>
    <mergeCell ref="O165:R165"/>
    <mergeCell ref="S165:S166"/>
    <mergeCell ref="E166:H166"/>
    <mergeCell ref="O166:R166"/>
    <mergeCell ref="C163:C164"/>
    <mergeCell ref="E163:H163"/>
    <mergeCell ref="I163:I164"/>
    <mergeCell ref="M163:M164"/>
    <mergeCell ref="O163:R163"/>
    <mergeCell ref="S163:S164"/>
    <mergeCell ref="E164:H164"/>
    <mergeCell ref="O164:R164"/>
    <mergeCell ref="C161:C162"/>
    <mergeCell ref="E161:H161"/>
    <mergeCell ref="I161:I162"/>
    <mergeCell ref="M161:M162"/>
    <mergeCell ref="O161:R161"/>
    <mergeCell ref="S161:S162"/>
    <mergeCell ref="E162:H162"/>
    <mergeCell ref="O162:R162"/>
    <mergeCell ref="C159:C160"/>
    <mergeCell ref="E159:H159"/>
    <mergeCell ref="I159:I160"/>
    <mergeCell ref="M159:M160"/>
    <mergeCell ref="O159:R159"/>
    <mergeCell ref="S159:S160"/>
    <mergeCell ref="E160:H160"/>
    <mergeCell ref="O160:R160"/>
    <mergeCell ref="C157:C158"/>
    <mergeCell ref="E157:H157"/>
    <mergeCell ref="I157:I158"/>
    <mergeCell ref="M157:M158"/>
    <mergeCell ref="O157:R157"/>
    <mergeCell ref="S157:S158"/>
    <mergeCell ref="E158:H158"/>
    <mergeCell ref="O158:R158"/>
    <mergeCell ref="C155:C156"/>
    <mergeCell ref="E155:H155"/>
    <mergeCell ref="I155:I156"/>
    <mergeCell ref="M155:M156"/>
    <mergeCell ref="O155:R155"/>
    <mergeCell ref="S155:S156"/>
    <mergeCell ref="E156:H156"/>
    <mergeCell ref="O156:R156"/>
    <mergeCell ref="C153:C154"/>
    <mergeCell ref="E153:H153"/>
    <mergeCell ref="I153:I154"/>
    <mergeCell ref="M153:M154"/>
    <mergeCell ref="O153:R153"/>
    <mergeCell ref="S153:S154"/>
    <mergeCell ref="E154:H154"/>
    <mergeCell ref="O154:R154"/>
    <mergeCell ref="C151:C152"/>
    <mergeCell ref="E151:H151"/>
    <mergeCell ref="I151:I152"/>
    <mergeCell ref="M151:M152"/>
    <mergeCell ref="O151:R151"/>
    <mergeCell ref="S151:S152"/>
    <mergeCell ref="E152:H152"/>
    <mergeCell ref="O152:R152"/>
    <mergeCell ref="C149:C150"/>
    <mergeCell ref="E149:H149"/>
    <mergeCell ref="I149:I150"/>
    <mergeCell ref="M149:M150"/>
    <mergeCell ref="O149:R149"/>
    <mergeCell ref="S149:S150"/>
    <mergeCell ref="E150:H150"/>
    <mergeCell ref="O150:R150"/>
    <mergeCell ref="C147:C148"/>
    <mergeCell ref="E147:H147"/>
    <mergeCell ref="I147:I148"/>
    <mergeCell ref="M147:M148"/>
    <mergeCell ref="O147:R147"/>
    <mergeCell ref="S147:S148"/>
    <mergeCell ref="E148:H148"/>
    <mergeCell ref="O148:R148"/>
    <mergeCell ref="C145:C146"/>
    <mergeCell ref="E145:H145"/>
    <mergeCell ref="I145:I146"/>
    <mergeCell ref="M145:M146"/>
    <mergeCell ref="O145:R145"/>
    <mergeCell ref="S145:S146"/>
    <mergeCell ref="E146:H146"/>
    <mergeCell ref="O146:R146"/>
    <mergeCell ref="C143:C144"/>
    <mergeCell ref="E143:H143"/>
    <mergeCell ref="I143:I144"/>
    <mergeCell ref="M143:M144"/>
    <mergeCell ref="O143:R143"/>
    <mergeCell ref="S143:S144"/>
    <mergeCell ref="E144:H144"/>
    <mergeCell ref="O144:R144"/>
    <mergeCell ref="C141:C142"/>
    <mergeCell ref="E141:H141"/>
    <mergeCell ref="I141:I142"/>
    <mergeCell ref="M141:M142"/>
    <mergeCell ref="O141:R141"/>
    <mergeCell ref="S141:S142"/>
    <mergeCell ref="E142:H142"/>
    <mergeCell ref="O142:R142"/>
    <mergeCell ref="C139:C140"/>
    <mergeCell ref="E139:H139"/>
    <mergeCell ref="I139:I140"/>
    <mergeCell ref="M139:M140"/>
    <mergeCell ref="O139:R139"/>
    <mergeCell ref="S139:S140"/>
    <mergeCell ref="E140:H140"/>
    <mergeCell ref="O140:R140"/>
    <mergeCell ref="C137:C138"/>
    <mergeCell ref="E137:H137"/>
    <mergeCell ref="I137:I138"/>
    <mergeCell ref="M137:M138"/>
    <mergeCell ref="O137:R137"/>
    <mergeCell ref="S137:S138"/>
    <mergeCell ref="E138:H138"/>
    <mergeCell ref="O138:R138"/>
    <mergeCell ref="C135:C136"/>
    <mergeCell ref="E135:H135"/>
    <mergeCell ref="I135:I136"/>
    <mergeCell ref="M135:M136"/>
    <mergeCell ref="O135:R135"/>
    <mergeCell ref="S135:S136"/>
    <mergeCell ref="E136:H136"/>
    <mergeCell ref="O136:R136"/>
    <mergeCell ref="C133:C134"/>
    <mergeCell ref="E133:H133"/>
    <mergeCell ref="I133:I134"/>
    <mergeCell ref="M133:M134"/>
    <mergeCell ref="O133:R133"/>
    <mergeCell ref="S133:S134"/>
    <mergeCell ref="E134:H134"/>
    <mergeCell ref="O134:R134"/>
    <mergeCell ref="C131:C132"/>
    <mergeCell ref="E131:H131"/>
    <mergeCell ref="I131:I132"/>
    <mergeCell ref="M131:M132"/>
    <mergeCell ref="O131:R131"/>
    <mergeCell ref="S131:S132"/>
    <mergeCell ref="E132:H132"/>
    <mergeCell ref="O132:R132"/>
    <mergeCell ref="C129:C130"/>
    <mergeCell ref="E129:H129"/>
    <mergeCell ref="I129:I130"/>
    <mergeCell ref="M129:M130"/>
    <mergeCell ref="O129:R129"/>
    <mergeCell ref="S129:S130"/>
    <mergeCell ref="E130:H130"/>
    <mergeCell ref="O130:R130"/>
    <mergeCell ref="C127:C128"/>
    <mergeCell ref="E127:H127"/>
    <mergeCell ref="I127:I128"/>
    <mergeCell ref="M127:M128"/>
    <mergeCell ref="O127:R127"/>
    <mergeCell ref="S127:S128"/>
    <mergeCell ref="E128:H128"/>
    <mergeCell ref="O128:R128"/>
    <mergeCell ref="C125:C126"/>
    <mergeCell ref="E125:H125"/>
    <mergeCell ref="I125:I126"/>
    <mergeCell ref="M125:M126"/>
    <mergeCell ref="O125:R125"/>
    <mergeCell ref="S125:S126"/>
    <mergeCell ref="E126:H126"/>
    <mergeCell ref="O126:R126"/>
    <mergeCell ref="C123:C124"/>
    <mergeCell ref="E123:H123"/>
    <mergeCell ref="I123:I124"/>
    <mergeCell ref="M123:M124"/>
    <mergeCell ref="O123:R123"/>
    <mergeCell ref="S123:S124"/>
    <mergeCell ref="E124:H124"/>
    <mergeCell ref="O124:R124"/>
    <mergeCell ref="C121:C122"/>
    <mergeCell ref="E121:H121"/>
    <mergeCell ref="I121:I122"/>
    <mergeCell ref="M121:M122"/>
    <mergeCell ref="O121:R121"/>
    <mergeCell ref="S121:S122"/>
    <mergeCell ref="E122:H122"/>
    <mergeCell ref="O122:R122"/>
    <mergeCell ref="C119:C120"/>
    <mergeCell ref="E119:H119"/>
    <mergeCell ref="I119:I120"/>
    <mergeCell ref="M119:M120"/>
    <mergeCell ref="O119:R119"/>
    <mergeCell ref="S119:S120"/>
    <mergeCell ref="E120:H120"/>
    <mergeCell ref="O120:R120"/>
    <mergeCell ref="C117:C118"/>
    <mergeCell ref="E117:H117"/>
    <mergeCell ref="I117:I118"/>
    <mergeCell ref="M117:M118"/>
    <mergeCell ref="O117:R117"/>
    <mergeCell ref="S117:S118"/>
    <mergeCell ref="E118:H118"/>
    <mergeCell ref="O118:R118"/>
    <mergeCell ref="C115:C116"/>
    <mergeCell ref="E115:H115"/>
    <mergeCell ref="I115:I116"/>
    <mergeCell ref="M115:M116"/>
    <mergeCell ref="O115:R115"/>
    <mergeCell ref="S115:S116"/>
    <mergeCell ref="E116:H116"/>
    <mergeCell ref="O116:R116"/>
    <mergeCell ref="C113:C114"/>
    <mergeCell ref="E113:H113"/>
    <mergeCell ref="I113:I114"/>
    <mergeCell ref="M113:M114"/>
    <mergeCell ref="O113:R113"/>
    <mergeCell ref="S113:S114"/>
    <mergeCell ref="E114:H114"/>
    <mergeCell ref="O114:R114"/>
    <mergeCell ref="C111:C112"/>
    <mergeCell ref="E111:H111"/>
    <mergeCell ref="I111:I112"/>
    <mergeCell ref="M111:M112"/>
    <mergeCell ref="O111:R111"/>
    <mergeCell ref="S111:S112"/>
    <mergeCell ref="E112:H112"/>
    <mergeCell ref="O112:R112"/>
    <mergeCell ref="C109:C110"/>
    <mergeCell ref="E109:H109"/>
    <mergeCell ref="I109:I110"/>
    <mergeCell ref="M109:M110"/>
    <mergeCell ref="O109:R109"/>
    <mergeCell ref="S109:S110"/>
    <mergeCell ref="E110:H110"/>
    <mergeCell ref="O110:R110"/>
    <mergeCell ref="C107:C108"/>
    <mergeCell ref="E107:H107"/>
    <mergeCell ref="I107:I108"/>
    <mergeCell ref="M107:M108"/>
    <mergeCell ref="O107:R107"/>
    <mergeCell ref="S107:S108"/>
    <mergeCell ref="E108:H108"/>
    <mergeCell ref="O108:R108"/>
    <mergeCell ref="C105:C106"/>
    <mergeCell ref="E105:H105"/>
    <mergeCell ref="I105:I106"/>
    <mergeCell ref="M105:M106"/>
    <mergeCell ref="O105:R105"/>
    <mergeCell ref="S105:S106"/>
    <mergeCell ref="E106:H106"/>
    <mergeCell ref="O106:R106"/>
    <mergeCell ref="C103:C104"/>
    <mergeCell ref="E103:H103"/>
    <mergeCell ref="I103:I104"/>
    <mergeCell ref="M103:M104"/>
    <mergeCell ref="O103:R103"/>
    <mergeCell ref="S103:S104"/>
    <mergeCell ref="E104:H104"/>
    <mergeCell ref="O104:R104"/>
    <mergeCell ref="C101:C102"/>
    <mergeCell ref="E101:H101"/>
    <mergeCell ref="I101:I102"/>
    <mergeCell ref="M101:M102"/>
    <mergeCell ref="O101:R101"/>
    <mergeCell ref="S101:S102"/>
    <mergeCell ref="E102:H102"/>
    <mergeCell ref="O102:R102"/>
    <mergeCell ref="C99:C100"/>
    <mergeCell ref="E99:H99"/>
    <mergeCell ref="I99:I100"/>
    <mergeCell ref="M99:M100"/>
    <mergeCell ref="O99:R99"/>
    <mergeCell ref="S99:S100"/>
    <mergeCell ref="E100:H100"/>
    <mergeCell ref="O100:R100"/>
    <mergeCell ref="C97:C98"/>
    <mergeCell ref="E97:H97"/>
    <mergeCell ref="I97:I98"/>
    <mergeCell ref="M97:M98"/>
    <mergeCell ref="O97:R97"/>
    <mergeCell ref="S97:S98"/>
    <mergeCell ref="E98:H98"/>
    <mergeCell ref="O98:R98"/>
    <mergeCell ref="C95:C96"/>
    <mergeCell ref="E95:H95"/>
    <mergeCell ref="I95:I96"/>
    <mergeCell ref="M95:M96"/>
    <mergeCell ref="O95:R95"/>
    <mergeCell ref="S95:S96"/>
    <mergeCell ref="E96:H96"/>
    <mergeCell ref="O96:R96"/>
    <mergeCell ref="C93:C94"/>
    <mergeCell ref="E93:H93"/>
    <mergeCell ref="I93:I94"/>
    <mergeCell ref="M93:M94"/>
    <mergeCell ref="O93:R93"/>
    <mergeCell ref="S93:S94"/>
    <mergeCell ref="E94:H94"/>
    <mergeCell ref="O94:R94"/>
    <mergeCell ref="C91:C92"/>
    <mergeCell ref="E91:H91"/>
    <mergeCell ref="I91:I92"/>
    <mergeCell ref="M91:M92"/>
    <mergeCell ref="O91:R91"/>
    <mergeCell ref="S91:S92"/>
    <mergeCell ref="E92:H92"/>
    <mergeCell ref="O92:R92"/>
    <mergeCell ref="C89:C90"/>
    <mergeCell ref="E89:H89"/>
    <mergeCell ref="I89:I90"/>
    <mergeCell ref="M89:M90"/>
    <mergeCell ref="O89:R89"/>
    <mergeCell ref="S89:S90"/>
    <mergeCell ref="E90:H90"/>
    <mergeCell ref="O90:R90"/>
    <mergeCell ref="C87:C88"/>
    <mergeCell ref="E87:H87"/>
    <mergeCell ref="I87:I88"/>
    <mergeCell ref="M87:M88"/>
    <mergeCell ref="O87:R87"/>
    <mergeCell ref="S87:S88"/>
    <mergeCell ref="E88:H88"/>
    <mergeCell ref="O88:R88"/>
    <mergeCell ref="C85:C86"/>
    <mergeCell ref="E85:H85"/>
    <mergeCell ref="I85:I86"/>
    <mergeCell ref="M85:M86"/>
    <mergeCell ref="O85:R85"/>
    <mergeCell ref="S85:S86"/>
    <mergeCell ref="E86:H86"/>
    <mergeCell ref="O86:R86"/>
    <mergeCell ref="C83:C84"/>
    <mergeCell ref="E83:H83"/>
    <mergeCell ref="I83:I84"/>
    <mergeCell ref="M83:M84"/>
    <mergeCell ref="O83:R83"/>
    <mergeCell ref="S83:S84"/>
    <mergeCell ref="E84:H84"/>
    <mergeCell ref="O84:R84"/>
    <mergeCell ref="C81:C82"/>
    <mergeCell ref="E81:H81"/>
    <mergeCell ref="I81:I82"/>
    <mergeCell ref="M81:M82"/>
    <mergeCell ref="O81:R81"/>
    <mergeCell ref="S81:S82"/>
    <mergeCell ref="E82:H82"/>
    <mergeCell ref="O82:R82"/>
    <mergeCell ref="C79:C80"/>
    <mergeCell ref="E79:H79"/>
    <mergeCell ref="I79:I80"/>
    <mergeCell ref="M79:M80"/>
    <mergeCell ref="O79:R79"/>
    <mergeCell ref="S79:S80"/>
    <mergeCell ref="E80:H80"/>
    <mergeCell ref="O80:R80"/>
    <mergeCell ref="C77:C78"/>
    <mergeCell ref="E77:H77"/>
    <mergeCell ref="I77:I78"/>
    <mergeCell ref="M77:M78"/>
    <mergeCell ref="O77:R77"/>
    <mergeCell ref="S77:S78"/>
    <mergeCell ref="E78:H78"/>
    <mergeCell ref="O78:R78"/>
    <mergeCell ref="C75:C76"/>
    <mergeCell ref="E75:H75"/>
    <mergeCell ref="I75:I76"/>
    <mergeCell ref="M75:M76"/>
    <mergeCell ref="O75:R75"/>
    <mergeCell ref="S75:S76"/>
    <mergeCell ref="E76:H76"/>
    <mergeCell ref="O76:R76"/>
    <mergeCell ref="C73:C74"/>
    <mergeCell ref="E73:H73"/>
    <mergeCell ref="I73:I74"/>
    <mergeCell ref="M73:M74"/>
    <mergeCell ref="O73:R73"/>
    <mergeCell ref="S73:S74"/>
    <mergeCell ref="E74:H74"/>
    <mergeCell ref="O74:R74"/>
    <mergeCell ref="C71:C72"/>
    <mergeCell ref="E71:H71"/>
    <mergeCell ref="I71:I72"/>
    <mergeCell ref="M71:M72"/>
    <mergeCell ref="O71:R71"/>
    <mergeCell ref="S71:S72"/>
    <mergeCell ref="E72:H72"/>
    <mergeCell ref="O72:R72"/>
    <mergeCell ref="C69:C70"/>
    <mergeCell ref="E69:H69"/>
    <mergeCell ref="I69:I70"/>
    <mergeCell ref="M69:M70"/>
    <mergeCell ref="O69:R69"/>
    <mergeCell ref="S69:S70"/>
    <mergeCell ref="E70:H70"/>
    <mergeCell ref="O70:R70"/>
    <mergeCell ref="C67:C68"/>
    <mergeCell ref="E67:H67"/>
    <mergeCell ref="I67:I68"/>
    <mergeCell ref="M67:M68"/>
    <mergeCell ref="O67:R67"/>
    <mergeCell ref="S67:S68"/>
    <mergeCell ref="E68:H68"/>
    <mergeCell ref="O68:R68"/>
    <mergeCell ref="C65:C66"/>
    <mergeCell ref="E65:H65"/>
    <mergeCell ref="I65:I66"/>
    <mergeCell ref="M65:M66"/>
    <mergeCell ref="O65:R65"/>
    <mergeCell ref="S65:S66"/>
    <mergeCell ref="E66:H66"/>
    <mergeCell ref="O66:R66"/>
    <mergeCell ref="C63:C64"/>
    <mergeCell ref="E63:H63"/>
    <mergeCell ref="I63:I64"/>
    <mergeCell ref="M63:M64"/>
    <mergeCell ref="O63:R63"/>
    <mergeCell ref="S63:S64"/>
    <mergeCell ref="E64:H64"/>
    <mergeCell ref="O64:R64"/>
    <mergeCell ref="C61:C62"/>
    <mergeCell ref="E61:H61"/>
    <mergeCell ref="I61:I62"/>
    <mergeCell ref="M61:M62"/>
    <mergeCell ref="O61:R61"/>
    <mergeCell ref="S61:S62"/>
    <mergeCell ref="E62:H62"/>
    <mergeCell ref="O62:R62"/>
    <mergeCell ref="C59:C60"/>
    <mergeCell ref="E59:H59"/>
    <mergeCell ref="I59:I60"/>
    <mergeCell ref="M59:M60"/>
    <mergeCell ref="O59:R59"/>
    <mergeCell ref="S59:S60"/>
    <mergeCell ref="E60:H60"/>
    <mergeCell ref="O60:R60"/>
    <mergeCell ref="C57:C58"/>
    <mergeCell ref="E57:H57"/>
    <mergeCell ref="I57:I58"/>
    <mergeCell ref="M57:M58"/>
    <mergeCell ref="O57:R57"/>
    <mergeCell ref="S57:S58"/>
    <mergeCell ref="E58:H58"/>
    <mergeCell ref="O58:R58"/>
    <mergeCell ref="C55:C56"/>
    <mergeCell ref="E55:H55"/>
    <mergeCell ref="I55:I56"/>
    <mergeCell ref="M55:M56"/>
    <mergeCell ref="O55:R55"/>
    <mergeCell ref="S55:S56"/>
    <mergeCell ref="E56:H56"/>
    <mergeCell ref="O56:R56"/>
    <mergeCell ref="C53:C54"/>
    <mergeCell ref="E53:H53"/>
    <mergeCell ref="I53:I54"/>
    <mergeCell ref="M53:M54"/>
    <mergeCell ref="O53:R53"/>
    <mergeCell ref="S53:S54"/>
    <mergeCell ref="E54:H54"/>
    <mergeCell ref="O54:R54"/>
    <mergeCell ref="C51:C52"/>
    <mergeCell ref="E51:H51"/>
    <mergeCell ref="I51:I52"/>
    <mergeCell ref="M51:M52"/>
    <mergeCell ref="O51:R51"/>
    <mergeCell ref="S51:S52"/>
    <mergeCell ref="E52:H52"/>
    <mergeCell ref="O52:R52"/>
    <mergeCell ref="C49:C50"/>
    <mergeCell ref="E49:H49"/>
    <mergeCell ref="I49:I50"/>
    <mergeCell ref="M49:M50"/>
    <mergeCell ref="O49:R49"/>
    <mergeCell ref="S49:S50"/>
    <mergeCell ref="E50:H50"/>
    <mergeCell ref="O50:R50"/>
    <mergeCell ref="C47:C48"/>
    <mergeCell ref="E47:H47"/>
    <mergeCell ref="I47:I48"/>
    <mergeCell ref="M47:M48"/>
    <mergeCell ref="O47:R47"/>
    <mergeCell ref="S47:S48"/>
    <mergeCell ref="E48:H48"/>
    <mergeCell ref="O48:R48"/>
    <mergeCell ref="C45:C46"/>
    <mergeCell ref="E45:H45"/>
    <mergeCell ref="I45:I46"/>
    <mergeCell ref="M45:M46"/>
    <mergeCell ref="O45:R45"/>
    <mergeCell ref="S45:S46"/>
    <mergeCell ref="E46:H46"/>
    <mergeCell ref="O46:R46"/>
    <mergeCell ref="C43:C44"/>
    <mergeCell ref="E43:H43"/>
    <mergeCell ref="I43:I44"/>
    <mergeCell ref="M43:M44"/>
    <mergeCell ref="O43:R43"/>
    <mergeCell ref="S43:S44"/>
    <mergeCell ref="E44:H44"/>
    <mergeCell ref="O44:R44"/>
    <mergeCell ref="C41:C42"/>
    <mergeCell ref="E41:H41"/>
    <mergeCell ref="I41:I42"/>
    <mergeCell ref="M41:M42"/>
    <mergeCell ref="O41:R41"/>
    <mergeCell ref="S41:S42"/>
    <mergeCell ref="E42:H42"/>
    <mergeCell ref="O42:R42"/>
    <mergeCell ref="C39:C40"/>
    <mergeCell ref="E39:H39"/>
    <mergeCell ref="I39:I40"/>
    <mergeCell ref="M39:M40"/>
    <mergeCell ref="O39:R39"/>
    <mergeCell ref="S39:S40"/>
    <mergeCell ref="E40:H40"/>
    <mergeCell ref="O40:R40"/>
    <mergeCell ref="C37:C38"/>
    <mergeCell ref="E37:H37"/>
    <mergeCell ref="I37:I38"/>
    <mergeCell ref="M37:M38"/>
    <mergeCell ref="O37:R37"/>
    <mergeCell ref="S37:S38"/>
    <mergeCell ref="E38:H38"/>
    <mergeCell ref="O38:R38"/>
    <mergeCell ref="C35:C36"/>
    <mergeCell ref="E35:H35"/>
    <mergeCell ref="I35:I36"/>
    <mergeCell ref="M35:M36"/>
    <mergeCell ref="O35:R35"/>
    <mergeCell ref="S35:S36"/>
    <mergeCell ref="E36:H36"/>
    <mergeCell ref="O36:R36"/>
    <mergeCell ref="C33:C34"/>
    <mergeCell ref="E33:H33"/>
    <mergeCell ref="I33:I34"/>
    <mergeCell ref="M33:M34"/>
    <mergeCell ref="O33:R33"/>
    <mergeCell ref="S33:S34"/>
    <mergeCell ref="E34:H34"/>
    <mergeCell ref="O34:R34"/>
    <mergeCell ref="C31:C32"/>
    <mergeCell ref="E31:H31"/>
    <mergeCell ref="I31:I32"/>
    <mergeCell ref="M31:M32"/>
    <mergeCell ref="O31:R31"/>
    <mergeCell ref="S31:S32"/>
    <mergeCell ref="E32:H32"/>
    <mergeCell ref="O32:R32"/>
    <mergeCell ref="C29:C30"/>
    <mergeCell ref="E29:H29"/>
    <mergeCell ref="I29:I30"/>
    <mergeCell ref="M29:M30"/>
    <mergeCell ref="O29:R29"/>
    <mergeCell ref="S29:S30"/>
    <mergeCell ref="E30:H30"/>
    <mergeCell ref="O30:R30"/>
    <mergeCell ref="C27:C28"/>
    <mergeCell ref="E27:H27"/>
    <mergeCell ref="I27:I28"/>
    <mergeCell ref="M27:M28"/>
    <mergeCell ref="O27:R27"/>
    <mergeCell ref="S27:S28"/>
    <mergeCell ref="E28:H28"/>
    <mergeCell ref="O28:R28"/>
    <mergeCell ref="C25:C26"/>
    <mergeCell ref="E25:H25"/>
    <mergeCell ref="I25:I26"/>
    <mergeCell ref="M25:M26"/>
    <mergeCell ref="O25:R25"/>
    <mergeCell ref="S25:S26"/>
    <mergeCell ref="E26:H26"/>
    <mergeCell ref="O26:R26"/>
    <mergeCell ref="C23:C24"/>
    <mergeCell ref="E23:H23"/>
    <mergeCell ref="I23:I24"/>
    <mergeCell ref="M23:M24"/>
    <mergeCell ref="O23:R23"/>
    <mergeCell ref="S23:S24"/>
    <mergeCell ref="E24:H24"/>
    <mergeCell ref="O24:R24"/>
    <mergeCell ref="C21:C22"/>
    <mergeCell ref="E21:H21"/>
    <mergeCell ref="I21:I22"/>
    <mergeCell ref="M21:M22"/>
    <mergeCell ref="O21:R21"/>
    <mergeCell ref="S21:S22"/>
    <mergeCell ref="E22:H22"/>
    <mergeCell ref="O22:R22"/>
    <mergeCell ref="C19:C20"/>
    <mergeCell ref="E19:H19"/>
    <mergeCell ref="I19:I20"/>
    <mergeCell ref="M19:M20"/>
    <mergeCell ref="O19:R19"/>
    <mergeCell ref="S19:S20"/>
    <mergeCell ref="E20:H20"/>
    <mergeCell ref="O20:R20"/>
    <mergeCell ref="C17:C18"/>
    <mergeCell ref="E17:H17"/>
    <mergeCell ref="I17:I18"/>
    <mergeCell ref="M17:M18"/>
    <mergeCell ref="O17:R17"/>
    <mergeCell ref="S17:S18"/>
    <mergeCell ref="E18:H18"/>
    <mergeCell ref="O18:R18"/>
    <mergeCell ref="O10:R10"/>
    <mergeCell ref="C15:C16"/>
    <mergeCell ref="E15:H15"/>
    <mergeCell ref="I15:I16"/>
    <mergeCell ref="M15:M16"/>
    <mergeCell ref="O15:R15"/>
    <mergeCell ref="S15:S16"/>
    <mergeCell ref="E16:H16"/>
    <mergeCell ref="O16:R16"/>
    <mergeCell ref="E13:H13"/>
    <mergeCell ref="I13:I14"/>
    <mergeCell ref="M13:M14"/>
    <mergeCell ref="O13:R13"/>
    <mergeCell ref="S13:S14"/>
    <mergeCell ref="E14:H14"/>
    <mergeCell ref="O14:R14"/>
    <mergeCell ref="F6:G6"/>
    <mergeCell ref="U6:Z6"/>
    <mergeCell ref="C8:D8"/>
    <mergeCell ref="E8:H8"/>
    <mergeCell ref="M8:N8"/>
    <mergeCell ref="O8:R8"/>
    <mergeCell ref="U8:Z9"/>
    <mergeCell ref="C9:C10"/>
    <mergeCell ref="E9:H9"/>
    <mergeCell ref="U10:Z29"/>
    <mergeCell ref="C11:C12"/>
    <mergeCell ref="E11:H11"/>
    <mergeCell ref="I11:I12"/>
    <mergeCell ref="M11:M12"/>
    <mergeCell ref="O11:R11"/>
    <mergeCell ref="S11:S12"/>
    <mergeCell ref="E12:H12"/>
    <mergeCell ref="O12:R12"/>
    <mergeCell ref="C13:C14"/>
    <mergeCell ref="I9:I10"/>
    <mergeCell ref="M9:M10"/>
    <mergeCell ref="O9:R9"/>
    <mergeCell ref="S9:S10"/>
    <mergeCell ref="E10:H10"/>
    <mergeCell ref="D1:S1"/>
    <mergeCell ref="D2:E2"/>
    <mergeCell ref="F2:I2"/>
    <mergeCell ref="N2:O2"/>
    <mergeCell ref="P2:R2"/>
    <mergeCell ref="D4:E4"/>
    <mergeCell ref="F4:H4"/>
    <mergeCell ref="R4:S4"/>
    <mergeCell ref="U2:Y2"/>
    <mergeCell ref="U4:Z5"/>
  </mergeCells>
  <phoneticPr fontId="1"/>
  <dataValidations count="1">
    <dataValidation type="list" allowBlank="1" showInputMessage="1" showErrorMessage="1" sqref="T9:T28" xr:uid="{3293AA69-B6BF-4736-B973-AF0D8E89E610}">
      <formula1>#REF!</formula1>
    </dataValidation>
  </dataValidations>
  <pageMargins left="0.39370078740157483" right="0.39370078740157483" top="0.39370078740157483" bottom="0.19685039370078741" header="0.39370078740157483" footer="0.27559055118110237"/>
  <pageSetup paperSize="13" scale="54" orientation="portrait" r:id="rId1"/>
  <headerFooter alignWithMargins="0"/>
  <rowBreaks count="2" manualBreakCount="2">
    <brk id="150" max="32" man="1"/>
    <brk id="226" max="3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66"/>
  <sheetViews>
    <sheetView workbookViewId="0">
      <selection activeCell="J12" sqref="J12"/>
    </sheetView>
  </sheetViews>
  <sheetFormatPr defaultRowHeight="13" x14ac:dyDescent="0.2"/>
  <cols>
    <col min="1" max="1" width="9.26953125" style="71" bestFit="1" customWidth="1"/>
    <col min="2" max="2" width="7.08984375" style="71" bestFit="1" customWidth="1"/>
    <col min="3" max="3" width="8.7265625" style="71"/>
    <col min="4" max="11" width="8.6328125" style="71" customWidth="1"/>
    <col min="12" max="13" width="8.7265625" style="71"/>
    <col min="14" max="15" width="13.6328125" style="71" customWidth="1"/>
    <col min="16" max="16" width="23.81640625" style="71" customWidth="1"/>
    <col min="17" max="16384" width="8.7265625" style="71"/>
  </cols>
  <sheetData>
    <row r="1" spans="1:18" x14ac:dyDescent="0.2">
      <c r="A1" s="186" t="s">
        <v>290</v>
      </c>
      <c r="B1" s="186" t="s">
        <v>19</v>
      </c>
      <c r="C1" s="186" t="s">
        <v>29</v>
      </c>
      <c r="D1" s="188" t="s">
        <v>13</v>
      </c>
      <c r="E1" s="188"/>
      <c r="F1" s="188"/>
      <c r="G1" s="188"/>
      <c r="H1" s="185" t="s">
        <v>14</v>
      </c>
      <c r="I1" s="185"/>
      <c r="J1" s="185"/>
      <c r="K1" s="185"/>
      <c r="L1" s="189" t="s">
        <v>41</v>
      </c>
      <c r="M1" s="186" t="s">
        <v>7</v>
      </c>
      <c r="O1" s="187" t="s">
        <v>32</v>
      </c>
    </row>
    <row r="2" spans="1:18" x14ac:dyDescent="0.2">
      <c r="A2" s="186"/>
      <c r="B2" s="186"/>
      <c r="C2" s="186"/>
      <c r="D2" s="69" t="s">
        <v>23</v>
      </c>
      <c r="E2" s="69" t="s">
        <v>30</v>
      </c>
      <c r="F2" s="69" t="s">
        <v>31</v>
      </c>
      <c r="G2" s="69" t="s">
        <v>17</v>
      </c>
      <c r="H2" s="69" t="s">
        <v>23</v>
      </c>
      <c r="I2" s="69" t="s">
        <v>30</v>
      </c>
      <c r="J2" s="69" t="s">
        <v>31</v>
      </c>
      <c r="K2" s="69" t="s">
        <v>17</v>
      </c>
      <c r="L2" s="190"/>
      <c r="M2" s="186"/>
      <c r="O2" s="187"/>
    </row>
    <row r="3" spans="1:18" x14ac:dyDescent="0.2">
      <c r="A3" s="69">
        <f>データ!$B$2</f>
        <v>0</v>
      </c>
      <c r="B3" s="69" t="e">
        <f>データ!$B$4</f>
        <v>#N/A</v>
      </c>
      <c r="C3" s="69">
        <f>データ!$B$6</f>
        <v>0</v>
      </c>
      <c r="D3" s="69">
        <f>データ!B10</f>
        <v>0</v>
      </c>
      <c r="E3" s="69">
        <f>データ!B11</f>
        <v>0</v>
      </c>
      <c r="F3" s="69">
        <f>データ!B12</f>
        <v>0</v>
      </c>
      <c r="G3" s="69">
        <f>SUM(D3:F3)</f>
        <v>0</v>
      </c>
      <c r="H3" s="69">
        <f>データ!C10</f>
        <v>0</v>
      </c>
      <c r="I3" s="69">
        <f>データ!C11</f>
        <v>0</v>
      </c>
      <c r="J3" s="69">
        <f>データ!C12</f>
        <v>0</v>
      </c>
      <c r="K3" s="69">
        <f>SUM(H3:J3)</f>
        <v>0</v>
      </c>
      <c r="L3" s="69">
        <f>G3+K3</f>
        <v>0</v>
      </c>
      <c r="M3" s="69">
        <f>(G3+K3)*O3</f>
        <v>0</v>
      </c>
      <c r="O3" s="70">
        <v>400</v>
      </c>
    </row>
    <row r="5" spans="1:18" ht="34" customHeight="1" x14ac:dyDescent="0.2">
      <c r="A5" s="184" t="s">
        <v>280</v>
      </c>
      <c r="B5" s="184"/>
      <c r="C5" s="184"/>
      <c r="D5" s="184"/>
      <c r="E5" s="184"/>
      <c r="F5" s="184"/>
      <c r="G5" s="184"/>
      <c r="H5" s="184"/>
      <c r="L5" s="184" t="s">
        <v>281</v>
      </c>
      <c r="M5" s="184"/>
      <c r="N5" s="184"/>
      <c r="O5" s="184"/>
      <c r="P5" s="184"/>
      <c r="Q5" s="184"/>
      <c r="R5" s="184"/>
    </row>
    <row r="6" spans="1:18" x14ac:dyDescent="0.2">
      <c r="A6" s="72" t="s">
        <v>278</v>
      </c>
      <c r="B6" s="69" t="s">
        <v>25</v>
      </c>
      <c r="C6" s="69" t="s">
        <v>26</v>
      </c>
      <c r="D6" s="69" t="s">
        <v>27</v>
      </c>
      <c r="E6" s="69" t="s">
        <v>28</v>
      </c>
      <c r="F6" s="69" t="s">
        <v>19</v>
      </c>
      <c r="G6" s="69" t="s">
        <v>108</v>
      </c>
      <c r="H6" s="69" t="s">
        <v>279</v>
      </c>
      <c r="L6" s="72" t="s">
        <v>25</v>
      </c>
      <c r="M6" s="72" t="s">
        <v>295</v>
      </c>
      <c r="N6" s="69" t="s">
        <v>27</v>
      </c>
      <c r="O6" s="69" t="s">
        <v>10</v>
      </c>
      <c r="P6" s="69" t="s">
        <v>19</v>
      </c>
      <c r="Q6" s="69" t="s">
        <v>108</v>
      </c>
      <c r="R6" s="69" t="s">
        <v>28</v>
      </c>
    </row>
    <row r="7" spans="1:18" x14ac:dyDescent="0.2">
      <c r="A7" s="71" t="str">
        <f>IFERROR(RANK(H7,$H$7:$H$666,1),"")</f>
        <v/>
      </c>
      <c r="B7" s="73">
        <v>1</v>
      </c>
      <c r="C7" s="73" t="str">
        <f>IF(VLOOKUP(B7,Ａクラス!$A$9:$J$228,5,FALSE)="","",VLOOKUP(B7,Ａクラス!$A$9:$J$228,5,FALSE))</f>
        <v/>
      </c>
      <c r="D7" s="73" t="str">
        <f>IF(VLOOKUP(B7+0.5,Ａクラス!$A$9:$J$228,5,FALSE)="","",VLOOKUP(B7+0.5,Ａクラス!$A$9:$J$228,5,FALSE))</f>
        <v/>
      </c>
      <c r="E7" s="73" t="str">
        <f>IF(VLOOKUP(B7,Ａクラス!$A$9:$J$228,2,FALSE)="","",VLOOKUP(B7,Ａクラス!$A$9:$J$228,2,FALSE))</f>
        <v>BA</v>
      </c>
      <c r="F7" s="73" t="e">
        <f>データ!$B$4</f>
        <v>#N/A</v>
      </c>
      <c r="G7" s="73" t="e">
        <f>データ!$B$5</f>
        <v>#N/A</v>
      </c>
      <c r="H7" s="69" t="str">
        <f>IF(C7="","",ROW())</f>
        <v/>
      </c>
      <c r="L7" s="69">
        <v>1</v>
      </c>
      <c r="M7" s="69" t="str">
        <f>IFERROR(VLOOKUP(L7,$A$7:$G$666,2,FALSE),"")</f>
        <v/>
      </c>
      <c r="N7" s="69" t="str">
        <f>IFERROR(VLOOKUP(L7,$A$7:$G$666,4,FALSE),"")</f>
        <v/>
      </c>
      <c r="O7" s="69" t="str">
        <f>IFERROR(VLOOKUP(L7,$A$7:$G$666,3,FALSE),"")</f>
        <v/>
      </c>
      <c r="P7" s="69" t="str">
        <f>IFERROR(VLOOKUP(L7,$A$7:$G$666,6,FALSE),"")</f>
        <v/>
      </c>
      <c r="Q7" s="69" t="str">
        <f>IFERROR(VLOOKUP(L7,$A$7:$G$666,7,FALSE),"")</f>
        <v/>
      </c>
      <c r="R7" s="69" t="str">
        <f>IFERROR(VLOOKUP(L7,$A$7:$G$666,5,FALSE),"")</f>
        <v/>
      </c>
    </row>
    <row r="8" spans="1:18" x14ac:dyDescent="0.2">
      <c r="A8" s="71" t="str">
        <f t="shared" ref="A8:A70" si="0">IFERROR(RANK(H8,$H$7:$H$666,1),"")</f>
        <v/>
      </c>
      <c r="B8" s="73">
        <v>2</v>
      </c>
      <c r="C8" s="73" t="str">
        <f>IF(VLOOKUP(B8,Ａクラス!$A$9:$J$228,5,FALSE)="","",VLOOKUP(B8,Ａクラス!$A$9:$J$228,5,FALSE))</f>
        <v/>
      </c>
      <c r="D8" s="73" t="str">
        <f>IF(VLOOKUP(B8+0.5,Ａクラス!$A$9:$J$228,5,FALSE)="","",VLOOKUP(B8+0.5,Ａクラス!$A$9:$J$228,5,FALSE))</f>
        <v/>
      </c>
      <c r="E8" s="73" t="str">
        <f>IF(VLOOKUP(B8,Ａクラス!$A$9:$J$228,2,FALSE)="","",VLOOKUP(B8,Ａクラス!$A$9:$J$228,2,FALSE))</f>
        <v>BA</v>
      </c>
      <c r="F8" s="73" t="e">
        <f>データ!$B$4</f>
        <v>#N/A</v>
      </c>
      <c r="G8" s="73" t="e">
        <f>データ!$B$5</f>
        <v>#N/A</v>
      </c>
      <c r="H8" s="69" t="str">
        <f t="shared" ref="H8:H71" si="1">IF(C8="","",ROW())</f>
        <v/>
      </c>
      <c r="L8" s="69">
        <v>2</v>
      </c>
      <c r="M8" s="69" t="str">
        <f t="shared" ref="M8:M71" si="2">IFERROR(VLOOKUP(L8,$A$7:$G$666,2,FALSE),"")</f>
        <v/>
      </c>
      <c r="N8" s="69" t="str">
        <f t="shared" ref="N8:N71" si="3">IFERROR(VLOOKUP(L8,$A$7:$G$666,4,FALSE),"")</f>
        <v/>
      </c>
      <c r="O8" s="69" t="str">
        <f t="shared" ref="O8:O71" si="4">IFERROR(VLOOKUP(L8,$A$7:$G$666,3,FALSE),"")</f>
        <v/>
      </c>
      <c r="P8" s="69" t="str">
        <f t="shared" ref="P8:P71" si="5">IFERROR(VLOOKUP(L8,$A$7:$G$666,6,FALSE),"")</f>
        <v/>
      </c>
      <c r="Q8" s="69" t="str">
        <f t="shared" ref="Q8:Q71" si="6">IFERROR(VLOOKUP(L8,$A$7:$G$666,7,FALSE),"")</f>
        <v/>
      </c>
      <c r="R8" s="69" t="str">
        <f t="shared" ref="R8:R71" si="7">IFERROR(VLOOKUP(L8,$A$7:$G$666,5,FALSE),"")</f>
        <v/>
      </c>
    </row>
    <row r="9" spans="1:18" x14ac:dyDescent="0.2">
      <c r="A9" s="71" t="str">
        <f t="shared" si="0"/>
        <v/>
      </c>
      <c r="B9" s="73">
        <v>3</v>
      </c>
      <c r="C9" s="73" t="str">
        <f>IF(VLOOKUP(B9,Ａクラス!$A$9:$J$228,5,FALSE)="","",VLOOKUP(B9,Ａクラス!$A$9:$J$228,5,FALSE))</f>
        <v/>
      </c>
      <c r="D9" s="73" t="str">
        <f>IF(VLOOKUP(B9+0.5,Ａクラス!$A$9:$J$228,5,FALSE)="","",VLOOKUP(B9+0.5,Ａクラス!$A$9:$J$228,5,FALSE))</f>
        <v/>
      </c>
      <c r="E9" s="73" t="str">
        <f>IF(VLOOKUP(B9,Ａクラス!$A$9:$J$228,2,FALSE)="","",VLOOKUP(B9,Ａクラス!$A$9:$J$228,2,FALSE))</f>
        <v>BA</v>
      </c>
      <c r="F9" s="73" t="e">
        <f>データ!$B$4</f>
        <v>#N/A</v>
      </c>
      <c r="G9" s="73" t="e">
        <f>データ!$B$5</f>
        <v>#N/A</v>
      </c>
      <c r="H9" s="69" t="str">
        <f t="shared" si="1"/>
        <v/>
      </c>
      <c r="L9" s="69">
        <v>3</v>
      </c>
      <c r="M9" s="69" t="str">
        <f t="shared" si="2"/>
        <v/>
      </c>
      <c r="N9" s="69" t="str">
        <f t="shared" si="3"/>
        <v/>
      </c>
      <c r="O9" s="69" t="str">
        <f t="shared" si="4"/>
        <v/>
      </c>
      <c r="P9" s="69" t="str">
        <f t="shared" si="5"/>
        <v/>
      </c>
      <c r="Q9" s="69" t="str">
        <f t="shared" si="6"/>
        <v/>
      </c>
      <c r="R9" s="69" t="str">
        <f t="shared" si="7"/>
        <v/>
      </c>
    </row>
    <row r="10" spans="1:18" x14ac:dyDescent="0.2">
      <c r="A10" s="71" t="str">
        <f t="shared" si="0"/>
        <v/>
      </c>
      <c r="B10" s="73">
        <v>4</v>
      </c>
      <c r="C10" s="73" t="str">
        <f>IF(VLOOKUP(B10,Ａクラス!$A$9:$J$228,5,FALSE)="","",VLOOKUP(B10,Ａクラス!$A$9:$J$228,5,FALSE))</f>
        <v/>
      </c>
      <c r="D10" s="73" t="str">
        <f>IF(VLOOKUP(B10+0.5,Ａクラス!$A$9:$J$228,5,FALSE)="","",VLOOKUP(B10+0.5,Ａクラス!$A$9:$J$228,5,FALSE))</f>
        <v/>
      </c>
      <c r="E10" s="73" t="str">
        <f>IF(VLOOKUP(B10,Ａクラス!$A$9:$J$228,2,FALSE)="","",VLOOKUP(B10,Ａクラス!$A$9:$J$228,2,FALSE))</f>
        <v>BA</v>
      </c>
      <c r="F10" s="73" t="e">
        <f>データ!$B$4</f>
        <v>#N/A</v>
      </c>
      <c r="G10" s="73" t="e">
        <f>データ!$B$5</f>
        <v>#N/A</v>
      </c>
      <c r="H10" s="69" t="str">
        <f t="shared" si="1"/>
        <v/>
      </c>
      <c r="L10" s="69">
        <v>4</v>
      </c>
      <c r="M10" s="69" t="str">
        <f t="shared" si="2"/>
        <v/>
      </c>
      <c r="N10" s="69" t="str">
        <f t="shared" si="3"/>
        <v/>
      </c>
      <c r="O10" s="69" t="str">
        <f t="shared" si="4"/>
        <v/>
      </c>
      <c r="P10" s="69" t="str">
        <f t="shared" si="5"/>
        <v/>
      </c>
      <c r="Q10" s="69" t="str">
        <f t="shared" si="6"/>
        <v/>
      </c>
      <c r="R10" s="69" t="str">
        <f t="shared" si="7"/>
        <v/>
      </c>
    </row>
    <row r="11" spans="1:18" x14ac:dyDescent="0.2">
      <c r="A11" s="71" t="str">
        <f t="shared" si="0"/>
        <v/>
      </c>
      <c r="B11" s="73">
        <v>5</v>
      </c>
      <c r="C11" s="73" t="str">
        <f>IF(VLOOKUP(B11,Ａクラス!$A$9:$J$228,5,FALSE)="","",VLOOKUP(B11,Ａクラス!$A$9:$J$228,5,FALSE))</f>
        <v/>
      </c>
      <c r="D11" s="73" t="str">
        <f>IF(VLOOKUP(B11+0.5,Ａクラス!$A$9:$J$228,5,FALSE)="","",VLOOKUP(B11+0.5,Ａクラス!$A$9:$J$228,5,FALSE))</f>
        <v/>
      </c>
      <c r="E11" s="73" t="str">
        <f>IF(VLOOKUP(B11,Ａクラス!$A$9:$J$228,2,FALSE)="","",VLOOKUP(B11,Ａクラス!$A$9:$J$228,2,FALSE))</f>
        <v>BA</v>
      </c>
      <c r="F11" s="73" t="e">
        <f>データ!$B$4</f>
        <v>#N/A</v>
      </c>
      <c r="G11" s="73" t="e">
        <f>データ!$B$5</f>
        <v>#N/A</v>
      </c>
      <c r="H11" s="69" t="str">
        <f t="shared" si="1"/>
        <v/>
      </c>
      <c r="J11" s="71" t="s">
        <v>277</v>
      </c>
      <c r="L11" s="69">
        <v>5</v>
      </c>
      <c r="M11" s="69" t="str">
        <f t="shared" si="2"/>
        <v/>
      </c>
      <c r="N11" s="69" t="str">
        <f t="shared" si="3"/>
        <v/>
      </c>
      <c r="O11" s="69" t="str">
        <f t="shared" si="4"/>
        <v/>
      </c>
      <c r="P11" s="69" t="str">
        <f t="shared" si="5"/>
        <v/>
      </c>
      <c r="Q11" s="69" t="str">
        <f t="shared" si="6"/>
        <v/>
      </c>
      <c r="R11" s="69" t="str">
        <f t="shared" si="7"/>
        <v/>
      </c>
    </row>
    <row r="12" spans="1:18" x14ac:dyDescent="0.2">
      <c r="A12" s="71" t="str">
        <f t="shared" si="0"/>
        <v/>
      </c>
      <c r="B12" s="73">
        <v>6</v>
      </c>
      <c r="C12" s="73" t="str">
        <f>IF(VLOOKUP(B12,Ａクラス!$A$9:$J$228,5,FALSE)="","",VLOOKUP(B12,Ａクラス!$A$9:$J$228,5,FALSE))</f>
        <v/>
      </c>
      <c r="D12" s="73" t="str">
        <f>IF(VLOOKUP(B12+0.5,Ａクラス!$A$9:$J$228,5,FALSE)="","",VLOOKUP(B12+0.5,Ａクラス!$A$9:$J$228,5,FALSE))</f>
        <v/>
      </c>
      <c r="E12" s="73" t="str">
        <f>IF(VLOOKUP(B12,Ａクラス!$A$9:$J$228,2,FALSE)="","",VLOOKUP(B12,Ａクラス!$A$9:$J$228,2,FALSE))</f>
        <v>BA</v>
      </c>
      <c r="F12" s="73" t="e">
        <f>データ!$B$4</f>
        <v>#N/A</v>
      </c>
      <c r="G12" s="73" t="e">
        <f>データ!$B$5</f>
        <v>#N/A</v>
      </c>
      <c r="H12" s="69" t="str">
        <f t="shared" si="1"/>
        <v/>
      </c>
      <c r="L12" s="69">
        <v>6</v>
      </c>
      <c r="M12" s="69" t="str">
        <f t="shared" si="2"/>
        <v/>
      </c>
      <c r="N12" s="69" t="str">
        <f t="shared" si="3"/>
        <v/>
      </c>
      <c r="O12" s="69" t="str">
        <f t="shared" si="4"/>
        <v/>
      </c>
      <c r="P12" s="69" t="str">
        <f t="shared" si="5"/>
        <v/>
      </c>
      <c r="Q12" s="69" t="str">
        <f t="shared" si="6"/>
        <v/>
      </c>
      <c r="R12" s="69" t="str">
        <f t="shared" si="7"/>
        <v/>
      </c>
    </row>
    <row r="13" spans="1:18" x14ac:dyDescent="0.2">
      <c r="A13" s="71" t="str">
        <f t="shared" si="0"/>
        <v/>
      </c>
      <c r="B13" s="73">
        <v>7</v>
      </c>
      <c r="C13" s="73" t="str">
        <f>IF(VLOOKUP(B13,Ａクラス!$A$9:$J$228,5,FALSE)="","",VLOOKUP(B13,Ａクラス!$A$9:$J$228,5,FALSE))</f>
        <v/>
      </c>
      <c r="D13" s="73" t="str">
        <f>IF(VLOOKUP(B13+0.5,Ａクラス!$A$9:$J$228,5,FALSE)="","",VLOOKUP(B13+0.5,Ａクラス!$A$9:$J$228,5,FALSE))</f>
        <v/>
      </c>
      <c r="E13" s="73" t="str">
        <f>IF(VLOOKUP(B13,Ａクラス!$A$9:$J$228,2,FALSE)="","",VLOOKUP(B13,Ａクラス!$A$9:$J$228,2,FALSE))</f>
        <v>BA</v>
      </c>
      <c r="F13" s="73" t="e">
        <f>データ!$B$4</f>
        <v>#N/A</v>
      </c>
      <c r="G13" s="73" t="e">
        <f>データ!$B$5</f>
        <v>#N/A</v>
      </c>
      <c r="H13" s="69" t="str">
        <f t="shared" si="1"/>
        <v/>
      </c>
      <c r="L13" s="69">
        <v>7</v>
      </c>
      <c r="M13" s="69" t="str">
        <f t="shared" si="2"/>
        <v/>
      </c>
      <c r="N13" s="69" t="str">
        <f t="shared" si="3"/>
        <v/>
      </c>
      <c r="O13" s="69" t="str">
        <f t="shared" si="4"/>
        <v/>
      </c>
      <c r="P13" s="69" t="str">
        <f t="shared" si="5"/>
        <v/>
      </c>
      <c r="Q13" s="69" t="str">
        <f t="shared" si="6"/>
        <v/>
      </c>
      <c r="R13" s="69" t="str">
        <f t="shared" si="7"/>
        <v/>
      </c>
    </row>
    <row r="14" spans="1:18" x14ac:dyDescent="0.2">
      <c r="A14" s="71" t="str">
        <f t="shared" si="0"/>
        <v/>
      </c>
      <c r="B14" s="73">
        <v>8</v>
      </c>
      <c r="C14" s="73" t="str">
        <f>IF(VLOOKUP(B14,Ａクラス!$A$9:$J$228,5,FALSE)="","",VLOOKUP(B14,Ａクラス!$A$9:$J$228,5,FALSE))</f>
        <v/>
      </c>
      <c r="D14" s="73" t="str">
        <f>IF(VLOOKUP(B14+0.5,Ａクラス!$A$9:$J$228,5,FALSE)="","",VLOOKUP(B14+0.5,Ａクラス!$A$9:$J$228,5,FALSE))</f>
        <v/>
      </c>
      <c r="E14" s="73" t="str">
        <f>IF(VLOOKUP(B14,Ａクラス!$A$9:$J$228,2,FALSE)="","",VLOOKUP(B14,Ａクラス!$A$9:$J$228,2,FALSE))</f>
        <v>BA</v>
      </c>
      <c r="F14" s="73" t="e">
        <f>データ!$B$4</f>
        <v>#N/A</v>
      </c>
      <c r="G14" s="73" t="e">
        <f>データ!$B$5</f>
        <v>#N/A</v>
      </c>
      <c r="H14" s="69" t="str">
        <f t="shared" si="1"/>
        <v/>
      </c>
      <c r="L14" s="69">
        <v>8</v>
      </c>
      <c r="M14" s="69" t="str">
        <f t="shared" si="2"/>
        <v/>
      </c>
      <c r="N14" s="69" t="str">
        <f t="shared" si="3"/>
        <v/>
      </c>
      <c r="O14" s="69" t="str">
        <f t="shared" si="4"/>
        <v/>
      </c>
      <c r="P14" s="69" t="str">
        <f t="shared" si="5"/>
        <v/>
      </c>
      <c r="Q14" s="69" t="str">
        <f t="shared" si="6"/>
        <v/>
      </c>
      <c r="R14" s="69" t="str">
        <f t="shared" si="7"/>
        <v/>
      </c>
    </row>
    <row r="15" spans="1:18" x14ac:dyDescent="0.2">
      <c r="A15" s="71" t="str">
        <f t="shared" si="0"/>
        <v/>
      </c>
      <c r="B15" s="73">
        <v>9</v>
      </c>
      <c r="C15" s="73" t="str">
        <f>IF(VLOOKUP(B15,Ａクラス!$A$9:$J$228,5,FALSE)="","",VLOOKUP(B15,Ａクラス!$A$9:$J$228,5,FALSE))</f>
        <v/>
      </c>
      <c r="D15" s="73" t="str">
        <f>IF(VLOOKUP(B15+0.5,Ａクラス!$A$9:$J$228,5,FALSE)="","",VLOOKUP(B15+0.5,Ａクラス!$A$9:$J$228,5,FALSE))</f>
        <v/>
      </c>
      <c r="E15" s="73" t="str">
        <f>IF(VLOOKUP(B15,Ａクラス!$A$9:$J$228,2,FALSE)="","",VLOOKUP(B15,Ａクラス!$A$9:$J$228,2,FALSE))</f>
        <v>BA</v>
      </c>
      <c r="F15" s="73" t="e">
        <f>データ!$B$4</f>
        <v>#N/A</v>
      </c>
      <c r="G15" s="73" t="e">
        <f>データ!$B$5</f>
        <v>#N/A</v>
      </c>
      <c r="H15" s="69" t="str">
        <f t="shared" si="1"/>
        <v/>
      </c>
      <c r="L15" s="69">
        <v>9</v>
      </c>
      <c r="M15" s="69" t="str">
        <f t="shared" si="2"/>
        <v/>
      </c>
      <c r="N15" s="69" t="str">
        <f t="shared" si="3"/>
        <v/>
      </c>
      <c r="O15" s="69" t="str">
        <f t="shared" si="4"/>
        <v/>
      </c>
      <c r="P15" s="69" t="str">
        <f t="shared" si="5"/>
        <v/>
      </c>
      <c r="Q15" s="69" t="str">
        <f t="shared" si="6"/>
        <v/>
      </c>
      <c r="R15" s="69" t="str">
        <f t="shared" si="7"/>
        <v/>
      </c>
    </row>
    <row r="16" spans="1:18" x14ac:dyDescent="0.2">
      <c r="A16" s="71" t="str">
        <f t="shared" si="0"/>
        <v/>
      </c>
      <c r="B16" s="73">
        <v>10</v>
      </c>
      <c r="C16" s="73" t="str">
        <f>IF(VLOOKUP(B16,Ａクラス!$A$9:$J$228,5,FALSE)="","",VLOOKUP(B16,Ａクラス!$A$9:$J$228,5,FALSE))</f>
        <v/>
      </c>
      <c r="D16" s="73" t="str">
        <f>IF(VLOOKUP(B16+0.5,Ａクラス!$A$9:$J$228,5,FALSE)="","",VLOOKUP(B16+0.5,Ａクラス!$A$9:$J$228,5,FALSE))</f>
        <v/>
      </c>
      <c r="E16" s="73" t="str">
        <f>IF(VLOOKUP(B16,Ａクラス!$A$9:$J$228,2,FALSE)="","",VLOOKUP(B16,Ａクラス!$A$9:$J$228,2,FALSE))</f>
        <v>BA</v>
      </c>
      <c r="F16" s="73" t="e">
        <f>データ!$B$4</f>
        <v>#N/A</v>
      </c>
      <c r="G16" s="73" t="e">
        <f>データ!$B$5</f>
        <v>#N/A</v>
      </c>
      <c r="H16" s="69" t="str">
        <f t="shared" si="1"/>
        <v/>
      </c>
      <c r="L16" s="69">
        <v>10</v>
      </c>
      <c r="M16" s="69" t="str">
        <f t="shared" si="2"/>
        <v/>
      </c>
      <c r="N16" s="69" t="str">
        <f t="shared" si="3"/>
        <v/>
      </c>
      <c r="O16" s="69" t="str">
        <f t="shared" si="4"/>
        <v/>
      </c>
      <c r="P16" s="69" t="str">
        <f t="shared" si="5"/>
        <v/>
      </c>
      <c r="Q16" s="69" t="str">
        <f t="shared" si="6"/>
        <v/>
      </c>
      <c r="R16" s="69" t="str">
        <f t="shared" si="7"/>
        <v/>
      </c>
    </row>
    <row r="17" spans="1:18" x14ac:dyDescent="0.2">
      <c r="A17" s="71" t="str">
        <f t="shared" si="0"/>
        <v/>
      </c>
      <c r="B17" s="73">
        <v>11</v>
      </c>
      <c r="C17" s="73" t="str">
        <f>IF(VLOOKUP(B17,Ａクラス!$A$9:$J$228,5,FALSE)="","",VLOOKUP(B17,Ａクラス!$A$9:$J$228,5,FALSE))</f>
        <v/>
      </c>
      <c r="D17" s="73" t="str">
        <f>IF(VLOOKUP(B17+0.5,Ａクラス!$A$9:$J$228,5,FALSE)="","",VLOOKUP(B17+0.5,Ａクラス!$A$9:$J$228,5,FALSE))</f>
        <v/>
      </c>
      <c r="E17" s="73" t="str">
        <f>IF(VLOOKUP(B17,Ａクラス!$A$9:$J$228,2,FALSE)="","",VLOOKUP(B17,Ａクラス!$A$9:$J$228,2,FALSE))</f>
        <v>BA</v>
      </c>
      <c r="F17" s="73" t="e">
        <f>データ!$B$4</f>
        <v>#N/A</v>
      </c>
      <c r="G17" s="73" t="e">
        <f>データ!$B$5</f>
        <v>#N/A</v>
      </c>
      <c r="H17" s="69" t="str">
        <f t="shared" si="1"/>
        <v/>
      </c>
      <c r="L17" s="69">
        <v>11</v>
      </c>
      <c r="M17" s="69" t="str">
        <f t="shared" si="2"/>
        <v/>
      </c>
      <c r="N17" s="69" t="str">
        <f t="shared" si="3"/>
        <v/>
      </c>
      <c r="O17" s="69" t="str">
        <f t="shared" si="4"/>
        <v/>
      </c>
      <c r="P17" s="69" t="str">
        <f t="shared" si="5"/>
        <v/>
      </c>
      <c r="Q17" s="69" t="str">
        <f t="shared" si="6"/>
        <v/>
      </c>
      <c r="R17" s="69" t="str">
        <f t="shared" si="7"/>
        <v/>
      </c>
    </row>
    <row r="18" spans="1:18" x14ac:dyDescent="0.2">
      <c r="A18" s="71" t="str">
        <f t="shared" si="0"/>
        <v/>
      </c>
      <c r="B18" s="73">
        <v>12</v>
      </c>
      <c r="C18" s="73" t="str">
        <f>IF(VLOOKUP(B18,Ａクラス!$A$9:$J$228,5,FALSE)="","",VLOOKUP(B18,Ａクラス!$A$9:$J$228,5,FALSE))</f>
        <v/>
      </c>
      <c r="D18" s="73" t="str">
        <f>IF(VLOOKUP(B18+0.5,Ａクラス!$A$9:$J$228,5,FALSE)="","",VLOOKUP(B18+0.5,Ａクラス!$A$9:$J$228,5,FALSE))</f>
        <v/>
      </c>
      <c r="E18" s="73" t="str">
        <f>IF(VLOOKUP(B18,Ａクラス!$A$9:$J$228,2,FALSE)="","",VLOOKUP(B18,Ａクラス!$A$9:$J$228,2,FALSE))</f>
        <v>BA</v>
      </c>
      <c r="F18" s="73" t="e">
        <f>データ!$B$4</f>
        <v>#N/A</v>
      </c>
      <c r="G18" s="73" t="e">
        <f>データ!$B$5</f>
        <v>#N/A</v>
      </c>
      <c r="H18" s="69" t="str">
        <f t="shared" si="1"/>
        <v/>
      </c>
      <c r="L18" s="69">
        <v>12</v>
      </c>
      <c r="M18" s="69" t="str">
        <f t="shared" si="2"/>
        <v/>
      </c>
      <c r="N18" s="69" t="str">
        <f t="shared" si="3"/>
        <v/>
      </c>
      <c r="O18" s="69" t="str">
        <f t="shared" si="4"/>
        <v/>
      </c>
      <c r="P18" s="69" t="str">
        <f t="shared" si="5"/>
        <v/>
      </c>
      <c r="Q18" s="69" t="str">
        <f t="shared" si="6"/>
        <v/>
      </c>
      <c r="R18" s="69" t="str">
        <f t="shared" si="7"/>
        <v/>
      </c>
    </row>
    <row r="19" spans="1:18" x14ac:dyDescent="0.2">
      <c r="A19" s="71" t="str">
        <f t="shared" si="0"/>
        <v/>
      </c>
      <c r="B19" s="73">
        <v>13</v>
      </c>
      <c r="C19" s="73" t="str">
        <f>IF(VLOOKUP(B19,Ａクラス!$A$9:$J$228,5,FALSE)="","",VLOOKUP(B19,Ａクラス!$A$9:$J$228,5,FALSE))</f>
        <v/>
      </c>
      <c r="D19" s="73" t="str">
        <f>IF(VLOOKUP(B19+0.5,Ａクラス!$A$9:$J$228,5,FALSE)="","",VLOOKUP(B19+0.5,Ａクラス!$A$9:$J$228,5,FALSE))</f>
        <v/>
      </c>
      <c r="E19" s="73" t="str">
        <f>IF(VLOOKUP(B19,Ａクラス!$A$9:$J$228,2,FALSE)="","",VLOOKUP(B19,Ａクラス!$A$9:$J$228,2,FALSE))</f>
        <v>BA</v>
      </c>
      <c r="F19" s="73" t="e">
        <f>データ!$B$4</f>
        <v>#N/A</v>
      </c>
      <c r="G19" s="73" t="e">
        <f>データ!$B$5</f>
        <v>#N/A</v>
      </c>
      <c r="H19" s="69" t="str">
        <f t="shared" si="1"/>
        <v/>
      </c>
      <c r="L19" s="69">
        <v>13</v>
      </c>
      <c r="M19" s="69" t="str">
        <f t="shared" si="2"/>
        <v/>
      </c>
      <c r="N19" s="69" t="str">
        <f t="shared" si="3"/>
        <v/>
      </c>
      <c r="O19" s="69" t="str">
        <f t="shared" si="4"/>
        <v/>
      </c>
      <c r="P19" s="69" t="str">
        <f t="shared" si="5"/>
        <v/>
      </c>
      <c r="Q19" s="69" t="str">
        <f t="shared" si="6"/>
        <v/>
      </c>
      <c r="R19" s="69" t="str">
        <f t="shared" si="7"/>
        <v/>
      </c>
    </row>
    <row r="20" spans="1:18" x14ac:dyDescent="0.2">
      <c r="A20" s="71" t="str">
        <f t="shared" si="0"/>
        <v/>
      </c>
      <c r="B20" s="73">
        <v>14</v>
      </c>
      <c r="C20" s="73" t="str">
        <f>IF(VLOOKUP(B20,Ａクラス!$A$9:$J$228,5,FALSE)="","",VLOOKUP(B20,Ａクラス!$A$9:$J$228,5,FALSE))</f>
        <v/>
      </c>
      <c r="D20" s="73" t="str">
        <f>IF(VLOOKUP(B20+0.5,Ａクラス!$A$9:$J$228,5,FALSE)="","",VLOOKUP(B20+0.5,Ａクラス!$A$9:$J$228,5,FALSE))</f>
        <v/>
      </c>
      <c r="E20" s="73" t="str">
        <f>IF(VLOOKUP(B20,Ａクラス!$A$9:$J$228,2,FALSE)="","",VLOOKUP(B20,Ａクラス!$A$9:$J$228,2,FALSE))</f>
        <v>BA</v>
      </c>
      <c r="F20" s="73" t="e">
        <f>データ!$B$4</f>
        <v>#N/A</v>
      </c>
      <c r="G20" s="73" t="e">
        <f>データ!$B$5</f>
        <v>#N/A</v>
      </c>
      <c r="H20" s="69" t="str">
        <f t="shared" si="1"/>
        <v/>
      </c>
      <c r="L20" s="69">
        <v>14</v>
      </c>
      <c r="M20" s="69" t="str">
        <f t="shared" si="2"/>
        <v/>
      </c>
      <c r="N20" s="69" t="str">
        <f t="shared" si="3"/>
        <v/>
      </c>
      <c r="O20" s="69" t="str">
        <f t="shared" si="4"/>
        <v/>
      </c>
      <c r="P20" s="69" t="str">
        <f t="shared" si="5"/>
        <v/>
      </c>
      <c r="Q20" s="69" t="str">
        <f t="shared" si="6"/>
        <v/>
      </c>
      <c r="R20" s="69" t="str">
        <f t="shared" si="7"/>
        <v/>
      </c>
    </row>
    <row r="21" spans="1:18" x14ac:dyDescent="0.2">
      <c r="A21" s="71" t="str">
        <f t="shared" si="0"/>
        <v/>
      </c>
      <c r="B21" s="73">
        <v>15</v>
      </c>
      <c r="C21" s="73" t="str">
        <f>IF(VLOOKUP(B21,Ａクラス!$A$9:$J$228,5,FALSE)="","",VLOOKUP(B21,Ａクラス!$A$9:$J$228,5,FALSE))</f>
        <v/>
      </c>
      <c r="D21" s="73" t="str">
        <f>IF(VLOOKUP(B21+0.5,Ａクラス!$A$9:$J$228,5,FALSE)="","",VLOOKUP(B21+0.5,Ａクラス!$A$9:$J$228,5,FALSE))</f>
        <v/>
      </c>
      <c r="E21" s="73" t="str">
        <f>IF(VLOOKUP(B21,Ａクラス!$A$9:$J$228,2,FALSE)="","",VLOOKUP(B21,Ａクラス!$A$9:$J$228,2,FALSE))</f>
        <v>BA</v>
      </c>
      <c r="F21" s="73" t="e">
        <f>データ!$B$4</f>
        <v>#N/A</v>
      </c>
      <c r="G21" s="73" t="e">
        <f>データ!$B$5</f>
        <v>#N/A</v>
      </c>
      <c r="H21" s="69" t="str">
        <f t="shared" si="1"/>
        <v/>
      </c>
      <c r="L21" s="69">
        <v>15</v>
      </c>
      <c r="M21" s="69" t="str">
        <f t="shared" si="2"/>
        <v/>
      </c>
      <c r="N21" s="69" t="str">
        <f t="shared" si="3"/>
        <v/>
      </c>
      <c r="O21" s="69" t="str">
        <f t="shared" si="4"/>
        <v/>
      </c>
      <c r="P21" s="69" t="str">
        <f t="shared" si="5"/>
        <v/>
      </c>
      <c r="Q21" s="69" t="str">
        <f t="shared" si="6"/>
        <v/>
      </c>
      <c r="R21" s="69" t="str">
        <f t="shared" si="7"/>
        <v/>
      </c>
    </row>
    <row r="22" spans="1:18" x14ac:dyDescent="0.2">
      <c r="A22" s="71" t="str">
        <f t="shared" si="0"/>
        <v/>
      </c>
      <c r="B22" s="73">
        <v>16</v>
      </c>
      <c r="C22" s="73" t="str">
        <f>IF(VLOOKUP(B22,Ａクラス!$A$9:$J$228,5,FALSE)="","",VLOOKUP(B22,Ａクラス!$A$9:$J$228,5,FALSE))</f>
        <v/>
      </c>
      <c r="D22" s="73" t="str">
        <f>IF(VLOOKUP(B22+0.5,Ａクラス!$A$9:$J$228,5,FALSE)="","",VLOOKUP(B22+0.5,Ａクラス!$A$9:$J$228,5,FALSE))</f>
        <v/>
      </c>
      <c r="E22" s="73" t="str">
        <f>IF(VLOOKUP(B22,Ａクラス!$A$9:$J$228,2,FALSE)="","",VLOOKUP(B22,Ａクラス!$A$9:$J$228,2,FALSE))</f>
        <v>BA</v>
      </c>
      <c r="F22" s="73" t="e">
        <f>データ!$B$4</f>
        <v>#N/A</v>
      </c>
      <c r="G22" s="73" t="e">
        <f>データ!$B$5</f>
        <v>#N/A</v>
      </c>
      <c r="H22" s="69" t="str">
        <f t="shared" si="1"/>
        <v/>
      </c>
      <c r="L22" s="69">
        <v>16</v>
      </c>
      <c r="M22" s="69" t="str">
        <f t="shared" si="2"/>
        <v/>
      </c>
      <c r="N22" s="69" t="str">
        <f t="shared" si="3"/>
        <v/>
      </c>
      <c r="O22" s="69" t="str">
        <f t="shared" si="4"/>
        <v/>
      </c>
      <c r="P22" s="69" t="str">
        <f t="shared" si="5"/>
        <v/>
      </c>
      <c r="Q22" s="69" t="str">
        <f t="shared" si="6"/>
        <v/>
      </c>
      <c r="R22" s="69" t="str">
        <f t="shared" si="7"/>
        <v/>
      </c>
    </row>
    <row r="23" spans="1:18" x14ac:dyDescent="0.2">
      <c r="A23" s="71" t="str">
        <f t="shared" si="0"/>
        <v/>
      </c>
      <c r="B23" s="73">
        <v>17</v>
      </c>
      <c r="C23" s="73" t="str">
        <f>IF(VLOOKUP(B23,Ａクラス!$A$9:$J$228,5,FALSE)="","",VLOOKUP(B23,Ａクラス!$A$9:$J$228,5,FALSE))</f>
        <v/>
      </c>
      <c r="D23" s="73" t="str">
        <f>IF(VLOOKUP(B23+0.5,Ａクラス!$A$9:$J$228,5,FALSE)="","",VLOOKUP(B23+0.5,Ａクラス!$A$9:$J$228,5,FALSE))</f>
        <v/>
      </c>
      <c r="E23" s="73" t="str">
        <f>IF(VLOOKUP(B23,Ａクラス!$A$9:$J$228,2,FALSE)="","",VLOOKUP(B23,Ａクラス!$A$9:$J$228,2,FALSE))</f>
        <v>BA</v>
      </c>
      <c r="F23" s="73" t="e">
        <f>データ!$B$4</f>
        <v>#N/A</v>
      </c>
      <c r="G23" s="73" t="e">
        <f>データ!$B$5</f>
        <v>#N/A</v>
      </c>
      <c r="H23" s="69" t="str">
        <f t="shared" si="1"/>
        <v/>
      </c>
      <c r="L23" s="69">
        <v>17</v>
      </c>
      <c r="M23" s="69" t="str">
        <f t="shared" si="2"/>
        <v/>
      </c>
      <c r="N23" s="69" t="str">
        <f t="shared" si="3"/>
        <v/>
      </c>
      <c r="O23" s="69" t="str">
        <f t="shared" si="4"/>
        <v/>
      </c>
      <c r="P23" s="69" t="str">
        <f t="shared" si="5"/>
        <v/>
      </c>
      <c r="Q23" s="69" t="str">
        <f t="shared" si="6"/>
        <v/>
      </c>
      <c r="R23" s="69" t="str">
        <f t="shared" si="7"/>
        <v/>
      </c>
    </row>
    <row r="24" spans="1:18" x14ac:dyDescent="0.2">
      <c r="A24" s="71" t="str">
        <f t="shared" si="0"/>
        <v/>
      </c>
      <c r="B24" s="73">
        <v>18</v>
      </c>
      <c r="C24" s="73" t="str">
        <f>IF(VLOOKUP(B24,Ａクラス!$A$9:$J$228,5,FALSE)="","",VLOOKUP(B24,Ａクラス!$A$9:$J$228,5,FALSE))</f>
        <v/>
      </c>
      <c r="D24" s="73" t="str">
        <f>IF(VLOOKUP(B24+0.5,Ａクラス!$A$9:$J$228,5,FALSE)="","",VLOOKUP(B24+0.5,Ａクラス!$A$9:$J$228,5,FALSE))</f>
        <v/>
      </c>
      <c r="E24" s="73" t="str">
        <f>IF(VLOOKUP(B24,Ａクラス!$A$9:$J$228,2,FALSE)="","",VLOOKUP(B24,Ａクラス!$A$9:$J$228,2,FALSE))</f>
        <v>BA</v>
      </c>
      <c r="F24" s="73" t="e">
        <f>データ!$B$4</f>
        <v>#N/A</v>
      </c>
      <c r="G24" s="73" t="e">
        <f>データ!$B$5</f>
        <v>#N/A</v>
      </c>
      <c r="H24" s="69" t="str">
        <f t="shared" si="1"/>
        <v/>
      </c>
      <c r="L24" s="69">
        <v>18</v>
      </c>
      <c r="M24" s="69" t="str">
        <f t="shared" si="2"/>
        <v/>
      </c>
      <c r="N24" s="69" t="str">
        <f t="shared" si="3"/>
        <v/>
      </c>
      <c r="O24" s="69" t="str">
        <f t="shared" si="4"/>
        <v/>
      </c>
      <c r="P24" s="69" t="str">
        <f t="shared" si="5"/>
        <v/>
      </c>
      <c r="Q24" s="69" t="str">
        <f t="shared" si="6"/>
        <v/>
      </c>
      <c r="R24" s="69" t="str">
        <f t="shared" si="7"/>
        <v/>
      </c>
    </row>
    <row r="25" spans="1:18" x14ac:dyDescent="0.2">
      <c r="A25" s="71" t="str">
        <f t="shared" si="0"/>
        <v/>
      </c>
      <c r="B25" s="73">
        <v>19</v>
      </c>
      <c r="C25" s="73" t="str">
        <f>IF(VLOOKUP(B25,Ａクラス!$A$9:$J$228,5,FALSE)="","",VLOOKUP(B25,Ａクラス!$A$9:$J$228,5,FALSE))</f>
        <v/>
      </c>
      <c r="D25" s="73" t="str">
        <f>IF(VLOOKUP(B25+0.5,Ａクラス!$A$9:$J$228,5,FALSE)="","",VLOOKUP(B25+0.5,Ａクラス!$A$9:$J$228,5,FALSE))</f>
        <v/>
      </c>
      <c r="E25" s="73" t="str">
        <f>IF(VLOOKUP(B25,Ａクラス!$A$9:$J$228,2,FALSE)="","",VLOOKUP(B25,Ａクラス!$A$9:$J$228,2,FALSE))</f>
        <v>BA</v>
      </c>
      <c r="F25" s="73" t="e">
        <f>データ!$B$4</f>
        <v>#N/A</v>
      </c>
      <c r="G25" s="73" t="e">
        <f>データ!$B$5</f>
        <v>#N/A</v>
      </c>
      <c r="H25" s="69" t="str">
        <f t="shared" si="1"/>
        <v/>
      </c>
      <c r="L25" s="69">
        <v>19</v>
      </c>
      <c r="M25" s="69" t="str">
        <f t="shared" si="2"/>
        <v/>
      </c>
      <c r="N25" s="69" t="str">
        <f t="shared" si="3"/>
        <v/>
      </c>
      <c r="O25" s="69" t="str">
        <f t="shared" si="4"/>
        <v/>
      </c>
      <c r="P25" s="69" t="str">
        <f t="shared" si="5"/>
        <v/>
      </c>
      <c r="Q25" s="69" t="str">
        <f t="shared" si="6"/>
        <v/>
      </c>
      <c r="R25" s="69" t="str">
        <f t="shared" si="7"/>
        <v/>
      </c>
    </row>
    <row r="26" spans="1:18" x14ac:dyDescent="0.2">
      <c r="A26" s="71" t="str">
        <f t="shared" si="0"/>
        <v/>
      </c>
      <c r="B26" s="73">
        <v>20</v>
      </c>
      <c r="C26" s="73" t="str">
        <f>IF(VLOOKUP(B26,Ａクラス!$A$9:$J$228,5,FALSE)="","",VLOOKUP(B26,Ａクラス!$A$9:$J$228,5,FALSE))</f>
        <v/>
      </c>
      <c r="D26" s="73" t="str">
        <f>IF(VLOOKUP(B26+0.5,Ａクラス!$A$9:$J$228,5,FALSE)="","",VLOOKUP(B26+0.5,Ａクラス!$A$9:$J$228,5,FALSE))</f>
        <v/>
      </c>
      <c r="E26" s="73" t="str">
        <f>IF(VLOOKUP(B26,Ａクラス!$A$9:$J$228,2,FALSE)="","",VLOOKUP(B26,Ａクラス!$A$9:$J$228,2,FALSE))</f>
        <v>BA</v>
      </c>
      <c r="F26" s="73" t="e">
        <f>データ!$B$4</f>
        <v>#N/A</v>
      </c>
      <c r="G26" s="73" t="e">
        <f>データ!$B$5</f>
        <v>#N/A</v>
      </c>
      <c r="H26" s="69" t="str">
        <f t="shared" si="1"/>
        <v/>
      </c>
      <c r="L26" s="69">
        <v>20</v>
      </c>
      <c r="M26" s="69" t="str">
        <f t="shared" si="2"/>
        <v/>
      </c>
      <c r="N26" s="69" t="str">
        <f t="shared" si="3"/>
        <v/>
      </c>
      <c r="O26" s="69" t="str">
        <f t="shared" si="4"/>
        <v/>
      </c>
      <c r="P26" s="69" t="str">
        <f t="shared" si="5"/>
        <v/>
      </c>
      <c r="Q26" s="69" t="str">
        <f t="shared" si="6"/>
        <v/>
      </c>
      <c r="R26" s="69" t="str">
        <f t="shared" si="7"/>
        <v/>
      </c>
    </row>
    <row r="27" spans="1:18" x14ac:dyDescent="0.2">
      <c r="A27" s="71" t="str">
        <f t="shared" si="0"/>
        <v/>
      </c>
      <c r="B27" s="73">
        <v>21</v>
      </c>
      <c r="C27" s="73" t="str">
        <f>IF(VLOOKUP(B27,Ａクラス!$A$9:$J$228,5,FALSE)="","",VLOOKUP(B27,Ａクラス!$A$9:$J$228,5,FALSE))</f>
        <v/>
      </c>
      <c r="D27" s="73" t="str">
        <f>IF(VLOOKUP(B27+0.5,Ａクラス!$A$9:$J$228,5,FALSE)="","",VLOOKUP(B27+0.5,Ａクラス!$A$9:$J$228,5,FALSE))</f>
        <v/>
      </c>
      <c r="E27" s="73" t="str">
        <f>IF(VLOOKUP(B27,Ａクラス!$A$9:$J$228,2,FALSE)="","",VLOOKUP(B27,Ａクラス!$A$9:$J$228,2,FALSE))</f>
        <v>BA</v>
      </c>
      <c r="F27" s="73" t="e">
        <f>データ!$B$4</f>
        <v>#N/A</v>
      </c>
      <c r="G27" s="73" t="e">
        <f>データ!$B$5</f>
        <v>#N/A</v>
      </c>
      <c r="H27" s="69" t="str">
        <f t="shared" si="1"/>
        <v/>
      </c>
      <c r="L27" s="69">
        <v>21</v>
      </c>
      <c r="M27" s="69" t="str">
        <f t="shared" si="2"/>
        <v/>
      </c>
      <c r="N27" s="69" t="str">
        <f t="shared" si="3"/>
        <v/>
      </c>
      <c r="O27" s="69" t="str">
        <f t="shared" si="4"/>
        <v/>
      </c>
      <c r="P27" s="69" t="str">
        <f t="shared" si="5"/>
        <v/>
      </c>
      <c r="Q27" s="69" t="str">
        <f t="shared" si="6"/>
        <v/>
      </c>
      <c r="R27" s="69" t="str">
        <f t="shared" si="7"/>
        <v/>
      </c>
    </row>
    <row r="28" spans="1:18" x14ac:dyDescent="0.2">
      <c r="A28" s="71" t="str">
        <f t="shared" si="0"/>
        <v/>
      </c>
      <c r="B28" s="73">
        <v>22</v>
      </c>
      <c r="C28" s="73" t="str">
        <f>IF(VLOOKUP(B28,Ａクラス!$A$9:$J$228,5,FALSE)="","",VLOOKUP(B28,Ａクラス!$A$9:$J$228,5,FALSE))</f>
        <v/>
      </c>
      <c r="D28" s="73" t="str">
        <f>IF(VLOOKUP(B28+0.5,Ａクラス!$A$9:$J$228,5,FALSE)="","",VLOOKUP(B28+0.5,Ａクラス!$A$9:$J$228,5,FALSE))</f>
        <v/>
      </c>
      <c r="E28" s="73" t="str">
        <f>IF(VLOOKUP(B28,Ａクラス!$A$9:$J$228,2,FALSE)="","",VLOOKUP(B28,Ａクラス!$A$9:$J$228,2,FALSE))</f>
        <v>BA</v>
      </c>
      <c r="F28" s="73" t="e">
        <f>データ!$B$4</f>
        <v>#N/A</v>
      </c>
      <c r="G28" s="73" t="e">
        <f>データ!$B$5</f>
        <v>#N/A</v>
      </c>
      <c r="H28" s="69" t="str">
        <f t="shared" si="1"/>
        <v/>
      </c>
      <c r="L28" s="69">
        <v>22</v>
      </c>
      <c r="M28" s="69" t="str">
        <f t="shared" si="2"/>
        <v/>
      </c>
      <c r="N28" s="69" t="str">
        <f t="shared" si="3"/>
        <v/>
      </c>
      <c r="O28" s="69" t="str">
        <f t="shared" si="4"/>
        <v/>
      </c>
      <c r="P28" s="69" t="str">
        <f t="shared" si="5"/>
        <v/>
      </c>
      <c r="Q28" s="69" t="str">
        <f t="shared" si="6"/>
        <v/>
      </c>
      <c r="R28" s="69" t="str">
        <f t="shared" si="7"/>
        <v/>
      </c>
    </row>
    <row r="29" spans="1:18" x14ac:dyDescent="0.2">
      <c r="A29" s="71" t="str">
        <f t="shared" si="0"/>
        <v/>
      </c>
      <c r="B29" s="73">
        <v>23</v>
      </c>
      <c r="C29" s="73" t="str">
        <f>IF(VLOOKUP(B29,Ａクラス!$A$9:$J$228,5,FALSE)="","",VLOOKUP(B29,Ａクラス!$A$9:$J$228,5,FALSE))</f>
        <v/>
      </c>
      <c r="D29" s="73" t="str">
        <f>IF(VLOOKUP(B29+0.5,Ａクラス!$A$9:$J$228,5,FALSE)="","",VLOOKUP(B29+0.5,Ａクラス!$A$9:$J$228,5,FALSE))</f>
        <v/>
      </c>
      <c r="E29" s="73" t="str">
        <f>IF(VLOOKUP(B29,Ａクラス!$A$9:$J$228,2,FALSE)="","",VLOOKUP(B29,Ａクラス!$A$9:$J$228,2,FALSE))</f>
        <v>BA</v>
      </c>
      <c r="F29" s="73" t="e">
        <f>データ!$B$4</f>
        <v>#N/A</v>
      </c>
      <c r="G29" s="73" t="e">
        <f>データ!$B$5</f>
        <v>#N/A</v>
      </c>
      <c r="H29" s="69" t="str">
        <f t="shared" si="1"/>
        <v/>
      </c>
      <c r="L29" s="69">
        <v>23</v>
      </c>
      <c r="M29" s="69" t="str">
        <f t="shared" si="2"/>
        <v/>
      </c>
      <c r="N29" s="69" t="str">
        <f t="shared" si="3"/>
        <v/>
      </c>
      <c r="O29" s="69" t="str">
        <f t="shared" si="4"/>
        <v/>
      </c>
      <c r="P29" s="69" t="str">
        <f t="shared" si="5"/>
        <v/>
      </c>
      <c r="Q29" s="69" t="str">
        <f t="shared" si="6"/>
        <v/>
      </c>
      <c r="R29" s="69" t="str">
        <f t="shared" si="7"/>
        <v/>
      </c>
    </row>
    <row r="30" spans="1:18" x14ac:dyDescent="0.2">
      <c r="A30" s="71" t="str">
        <f t="shared" si="0"/>
        <v/>
      </c>
      <c r="B30" s="73">
        <v>24</v>
      </c>
      <c r="C30" s="73" t="str">
        <f>IF(VLOOKUP(B30,Ａクラス!$A$9:$J$228,5,FALSE)="","",VLOOKUP(B30,Ａクラス!$A$9:$J$228,5,FALSE))</f>
        <v/>
      </c>
      <c r="D30" s="73" t="str">
        <f>IF(VLOOKUP(B30+0.5,Ａクラス!$A$9:$J$228,5,FALSE)="","",VLOOKUP(B30+0.5,Ａクラス!$A$9:$J$228,5,FALSE))</f>
        <v/>
      </c>
      <c r="E30" s="73" t="str">
        <f>IF(VLOOKUP(B30,Ａクラス!$A$9:$J$228,2,FALSE)="","",VLOOKUP(B30,Ａクラス!$A$9:$J$228,2,FALSE))</f>
        <v>BA</v>
      </c>
      <c r="F30" s="73" t="e">
        <f>データ!$B$4</f>
        <v>#N/A</v>
      </c>
      <c r="G30" s="73" t="e">
        <f>データ!$B$5</f>
        <v>#N/A</v>
      </c>
      <c r="H30" s="69" t="str">
        <f t="shared" si="1"/>
        <v/>
      </c>
      <c r="L30" s="69">
        <v>24</v>
      </c>
      <c r="M30" s="69" t="str">
        <f t="shared" si="2"/>
        <v/>
      </c>
      <c r="N30" s="69" t="str">
        <f t="shared" si="3"/>
        <v/>
      </c>
      <c r="O30" s="69" t="str">
        <f t="shared" si="4"/>
        <v/>
      </c>
      <c r="P30" s="69" t="str">
        <f t="shared" si="5"/>
        <v/>
      </c>
      <c r="Q30" s="69" t="str">
        <f t="shared" si="6"/>
        <v/>
      </c>
      <c r="R30" s="69" t="str">
        <f t="shared" si="7"/>
        <v/>
      </c>
    </row>
    <row r="31" spans="1:18" x14ac:dyDescent="0.2">
      <c r="A31" s="71" t="str">
        <f t="shared" si="0"/>
        <v/>
      </c>
      <c r="B31" s="73">
        <v>25</v>
      </c>
      <c r="C31" s="73" t="str">
        <f>IF(VLOOKUP(B31,Ａクラス!$A$9:$J$228,5,FALSE)="","",VLOOKUP(B31,Ａクラス!$A$9:$J$228,5,FALSE))</f>
        <v/>
      </c>
      <c r="D31" s="73" t="str">
        <f>IF(VLOOKUP(B31+0.5,Ａクラス!$A$9:$J$228,5,FALSE)="","",VLOOKUP(B31+0.5,Ａクラス!$A$9:$J$228,5,FALSE))</f>
        <v/>
      </c>
      <c r="E31" s="73" t="str">
        <f>IF(VLOOKUP(B31,Ａクラス!$A$9:$J$228,2,FALSE)="","",VLOOKUP(B31,Ａクラス!$A$9:$J$228,2,FALSE))</f>
        <v>BA</v>
      </c>
      <c r="F31" s="73" t="e">
        <f>データ!$B$4</f>
        <v>#N/A</v>
      </c>
      <c r="G31" s="73" t="e">
        <f>データ!$B$5</f>
        <v>#N/A</v>
      </c>
      <c r="H31" s="69" t="str">
        <f t="shared" si="1"/>
        <v/>
      </c>
      <c r="L31" s="69">
        <v>25</v>
      </c>
      <c r="M31" s="69" t="str">
        <f t="shared" si="2"/>
        <v/>
      </c>
      <c r="N31" s="69" t="str">
        <f t="shared" si="3"/>
        <v/>
      </c>
      <c r="O31" s="69" t="str">
        <f t="shared" si="4"/>
        <v/>
      </c>
      <c r="P31" s="69" t="str">
        <f t="shared" si="5"/>
        <v/>
      </c>
      <c r="Q31" s="69" t="str">
        <f t="shared" si="6"/>
        <v/>
      </c>
      <c r="R31" s="69" t="str">
        <f t="shared" si="7"/>
        <v/>
      </c>
    </row>
    <row r="32" spans="1:18" x14ac:dyDescent="0.2">
      <c r="A32" s="71" t="str">
        <f t="shared" si="0"/>
        <v/>
      </c>
      <c r="B32" s="73">
        <v>26</v>
      </c>
      <c r="C32" s="73" t="str">
        <f>IF(VLOOKUP(B32,Ａクラス!$A$9:$J$228,5,FALSE)="","",VLOOKUP(B32,Ａクラス!$A$9:$J$228,5,FALSE))</f>
        <v/>
      </c>
      <c r="D32" s="73" t="str">
        <f>IF(VLOOKUP(B32+0.5,Ａクラス!$A$9:$J$228,5,FALSE)="","",VLOOKUP(B32+0.5,Ａクラス!$A$9:$J$228,5,FALSE))</f>
        <v/>
      </c>
      <c r="E32" s="73" t="str">
        <f>IF(VLOOKUP(B32,Ａクラス!$A$9:$J$228,2,FALSE)="","",VLOOKUP(B32,Ａクラス!$A$9:$J$228,2,FALSE))</f>
        <v>BA</v>
      </c>
      <c r="F32" s="73" t="e">
        <f>データ!$B$4</f>
        <v>#N/A</v>
      </c>
      <c r="G32" s="73" t="e">
        <f>データ!$B$5</f>
        <v>#N/A</v>
      </c>
      <c r="H32" s="69" t="str">
        <f t="shared" si="1"/>
        <v/>
      </c>
      <c r="L32" s="69">
        <v>26</v>
      </c>
      <c r="M32" s="69" t="str">
        <f t="shared" si="2"/>
        <v/>
      </c>
      <c r="N32" s="69" t="str">
        <f t="shared" si="3"/>
        <v/>
      </c>
      <c r="O32" s="69" t="str">
        <f t="shared" si="4"/>
        <v/>
      </c>
      <c r="P32" s="69" t="str">
        <f t="shared" si="5"/>
        <v/>
      </c>
      <c r="Q32" s="69" t="str">
        <f t="shared" si="6"/>
        <v/>
      </c>
      <c r="R32" s="69" t="str">
        <f t="shared" si="7"/>
        <v/>
      </c>
    </row>
    <row r="33" spans="1:18" x14ac:dyDescent="0.2">
      <c r="A33" s="71" t="str">
        <f t="shared" si="0"/>
        <v/>
      </c>
      <c r="B33" s="73">
        <v>27</v>
      </c>
      <c r="C33" s="73" t="str">
        <f>IF(VLOOKUP(B33,Ａクラス!$A$9:$J$228,5,FALSE)="","",VLOOKUP(B33,Ａクラス!$A$9:$J$228,5,FALSE))</f>
        <v/>
      </c>
      <c r="D33" s="73" t="str">
        <f>IF(VLOOKUP(B33+0.5,Ａクラス!$A$9:$J$228,5,FALSE)="","",VLOOKUP(B33+0.5,Ａクラス!$A$9:$J$228,5,FALSE))</f>
        <v/>
      </c>
      <c r="E33" s="73" t="str">
        <f>IF(VLOOKUP(B33,Ａクラス!$A$9:$J$228,2,FALSE)="","",VLOOKUP(B33,Ａクラス!$A$9:$J$228,2,FALSE))</f>
        <v>BA</v>
      </c>
      <c r="F33" s="73" t="e">
        <f>データ!$B$4</f>
        <v>#N/A</v>
      </c>
      <c r="G33" s="73" t="e">
        <f>データ!$B$5</f>
        <v>#N/A</v>
      </c>
      <c r="H33" s="69" t="str">
        <f t="shared" si="1"/>
        <v/>
      </c>
      <c r="L33" s="69">
        <v>27</v>
      </c>
      <c r="M33" s="69" t="str">
        <f t="shared" si="2"/>
        <v/>
      </c>
      <c r="N33" s="69" t="str">
        <f t="shared" si="3"/>
        <v/>
      </c>
      <c r="O33" s="69" t="str">
        <f t="shared" si="4"/>
        <v/>
      </c>
      <c r="P33" s="69" t="str">
        <f t="shared" si="5"/>
        <v/>
      </c>
      <c r="Q33" s="69" t="str">
        <f t="shared" si="6"/>
        <v/>
      </c>
      <c r="R33" s="69" t="str">
        <f t="shared" si="7"/>
        <v/>
      </c>
    </row>
    <row r="34" spans="1:18" x14ac:dyDescent="0.2">
      <c r="A34" s="71" t="str">
        <f t="shared" si="0"/>
        <v/>
      </c>
      <c r="B34" s="73">
        <v>28</v>
      </c>
      <c r="C34" s="73" t="str">
        <f>IF(VLOOKUP(B34,Ａクラス!$A$9:$J$228,5,FALSE)="","",VLOOKUP(B34,Ａクラス!$A$9:$J$228,5,FALSE))</f>
        <v/>
      </c>
      <c r="D34" s="73" t="str">
        <f>IF(VLOOKUP(B34+0.5,Ａクラス!$A$9:$J$228,5,FALSE)="","",VLOOKUP(B34+0.5,Ａクラス!$A$9:$J$228,5,FALSE))</f>
        <v/>
      </c>
      <c r="E34" s="73" t="str">
        <f>IF(VLOOKUP(B34,Ａクラス!$A$9:$J$228,2,FALSE)="","",VLOOKUP(B34,Ａクラス!$A$9:$J$228,2,FALSE))</f>
        <v>BA</v>
      </c>
      <c r="F34" s="73" t="e">
        <f>データ!$B$4</f>
        <v>#N/A</v>
      </c>
      <c r="G34" s="73" t="e">
        <f>データ!$B$5</f>
        <v>#N/A</v>
      </c>
      <c r="H34" s="69" t="str">
        <f t="shared" si="1"/>
        <v/>
      </c>
      <c r="L34" s="69">
        <v>28</v>
      </c>
      <c r="M34" s="69" t="str">
        <f t="shared" si="2"/>
        <v/>
      </c>
      <c r="N34" s="69" t="str">
        <f t="shared" si="3"/>
        <v/>
      </c>
      <c r="O34" s="69" t="str">
        <f t="shared" si="4"/>
        <v/>
      </c>
      <c r="P34" s="69" t="str">
        <f t="shared" si="5"/>
        <v/>
      </c>
      <c r="Q34" s="69" t="str">
        <f t="shared" si="6"/>
        <v/>
      </c>
      <c r="R34" s="69" t="str">
        <f t="shared" si="7"/>
        <v/>
      </c>
    </row>
    <row r="35" spans="1:18" x14ac:dyDescent="0.2">
      <c r="A35" s="71" t="str">
        <f t="shared" si="0"/>
        <v/>
      </c>
      <c r="B35" s="73">
        <v>29</v>
      </c>
      <c r="C35" s="73" t="str">
        <f>IF(VLOOKUP(B35,Ａクラス!$A$9:$J$228,5,FALSE)="","",VLOOKUP(B35,Ａクラス!$A$9:$J$228,5,FALSE))</f>
        <v/>
      </c>
      <c r="D35" s="73" t="str">
        <f>IF(VLOOKUP(B35+0.5,Ａクラス!$A$9:$J$228,5,FALSE)="","",VLOOKUP(B35+0.5,Ａクラス!$A$9:$J$228,5,FALSE))</f>
        <v/>
      </c>
      <c r="E35" s="73" t="str">
        <f>IF(VLOOKUP(B35,Ａクラス!$A$9:$J$228,2,FALSE)="","",VLOOKUP(B35,Ａクラス!$A$9:$J$228,2,FALSE))</f>
        <v>BA</v>
      </c>
      <c r="F35" s="73" t="e">
        <f>データ!$B$4</f>
        <v>#N/A</v>
      </c>
      <c r="G35" s="73" t="e">
        <f>データ!$B$5</f>
        <v>#N/A</v>
      </c>
      <c r="H35" s="69" t="str">
        <f t="shared" si="1"/>
        <v/>
      </c>
      <c r="L35" s="69">
        <v>29</v>
      </c>
      <c r="M35" s="69" t="str">
        <f t="shared" si="2"/>
        <v/>
      </c>
      <c r="N35" s="69" t="str">
        <f t="shared" si="3"/>
        <v/>
      </c>
      <c r="O35" s="69" t="str">
        <f t="shared" si="4"/>
        <v/>
      </c>
      <c r="P35" s="69" t="str">
        <f t="shared" si="5"/>
        <v/>
      </c>
      <c r="Q35" s="69" t="str">
        <f t="shared" si="6"/>
        <v/>
      </c>
      <c r="R35" s="69" t="str">
        <f t="shared" si="7"/>
        <v/>
      </c>
    </row>
    <row r="36" spans="1:18" x14ac:dyDescent="0.2">
      <c r="A36" s="71" t="str">
        <f t="shared" si="0"/>
        <v/>
      </c>
      <c r="B36" s="73">
        <v>30</v>
      </c>
      <c r="C36" s="73" t="str">
        <f>IF(VLOOKUP(B36,Ａクラス!$A$9:$J$228,5,FALSE)="","",VLOOKUP(B36,Ａクラス!$A$9:$J$228,5,FALSE))</f>
        <v/>
      </c>
      <c r="D36" s="73" t="str">
        <f>IF(VLOOKUP(B36+0.5,Ａクラス!$A$9:$J$228,5,FALSE)="","",VLOOKUP(B36+0.5,Ａクラス!$A$9:$J$228,5,FALSE))</f>
        <v/>
      </c>
      <c r="E36" s="73" t="str">
        <f>IF(VLOOKUP(B36,Ａクラス!$A$9:$J$228,2,FALSE)="","",VLOOKUP(B36,Ａクラス!$A$9:$J$228,2,FALSE))</f>
        <v>BA</v>
      </c>
      <c r="F36" s="73" t="e">
        <f>データ!$B$4</f>
        <v>#N/A</v>
      </c>
      <c r="G36" s="73" t="e">
        <f>データ!$B$5</f>
        <v>#N/A</v>
      </c>
      <c r="H36" s="69" t="str">
        <f t="shared" si="1"/>
        <v/>
      </c>
      <c r="L36" s="69">
        <v>30</v>
      </c>
      <c r="M36" s="69" t="str">
        <f t="shared" si="2"/>
        <v/>
      </c>
      <c r="N36" s="69" t="str">
        <f t="shared" si="3"/>
        <v/>
      </c>
      <c r="O36" s="69" t="str">
        <f t="shared" si="4"/>
        <v/>
      </c>
      <c r="P36" s="69" t="str">
        <f t="shared" si="5"/>
        <v/>
      </c>
      <c r="Q36" s="69" t="str">
        <f t="shared" si="6"/>
        <v/>
      </c>
      <c r="R36" s="69" t="str">
        <f t="shared" si="7"/>
        <v/>
      </c>
    </row>
    <row r="37" spans="1:18" x14ac:dyDescent="0.2">
      <c r="A37" s="71" t="str">
        <f t="shared" si="0"/>
        <v/>
      </c>
      <c r="B37" s="73">
        <v>31</v>
      </c>
      <c r="C37" s="73" t="str">
        <f>IF(VLOOKUP(B37,Ａクラス!$A$9:$J$228,5,FALSE)="","",VLOOKUP(B37,Ａクラス!$A$9:$J$228,5,FALSE))</f>
        <v/>
      </c>
      <c r="D37" s="73" t="str">
        <f>IF(VLOOKUP(B37+0.5,Ａクラス!$A$9:$J$228,5,FALSE)="","",VLOOKUP(B37+0.5,Ａクラス!$A$9:$J$228,5,FALSE))</f>
        <v/>
      </c>
      <c r="E37" s="73" t="str">
        <f>IF(VLOOKUP(B37,Ａクラス!$A$9:$J$228,2,FALSE)="","",VLOOKUP(B37,Ａクラス!$A$9:$J$228,2,FALSE))</f>
        <v>BA</v>
      </c>
      <c r="F37" s="73" t="e">
        <f>データ!$B$4</f>
        <v>#N/A</v>
      </c>
      <c r="G37" s="73" t="e">
        <f>データ!$B$5</f>
        <v>#N/A</v>
      </c>
      <c r="H37" s="69" t="str">
        <f t="shared" si="1"/>
        <v/>
      </c>
      <c r="L37" s="69">
        <v>31</v>
      </c>
      <c r="M37" s="69" t="str">
        <f t="shared" si="2"/>
        <v/>
      </c>
      <c r="N37" s="69" t="str">
        <f t="shared" si="3"/>
        <v/>
      </c>
      <c r="O37" s="69" t="str">
        <f t="shared" si="4"/>
        <v/>
      </c>
      <c r="P37" s="69" t="str">
        <f t="shared" si="5"/>
        <v/>
      </c>
      <c r="Q37" s="69" t="str">
        <f t="shared" si="6"/>
        <v/>
      </c>
      <c r="R37" s="69" t="str">
        <f t="shared" si="7"/>
        <v/>
      </c>
    </row>
    <row r="38" spans="1:18" x14ac:dyDescent="0.2">
      <c r="A38" s="71" t="str">
        <f t="shared" si="0"/>
        <v/>
      </c>
      <c r="B38" s="73">
        <v>32</v>
      </c>
      <c r="C38" s="73" t="str">
        <f>IF(VLOOKUP(B38,Ａクラス!$A$9:$J$228,5,FALSE)="","",VLOOKUP(B38,Ａクラス!$A$9:$J$228,5,FALSE))</f>
        <v/>
      </c>
      <c r="D38" s="73" t="str">
        <f>IF(VLOOKUP(B38+0.5,Ａクラス!$A$9:$J$228,5,FALSE)="","",VLOOKUP(B38+0.5,Ａクラス!$A$9:$J$228,5,FALSE))</f>
        <v/>
      </c>
      <c r="E38" s="73" t="str">
        <f>IF(VLOOKUP(B38,Ａクラス!$A$9:$J$228,2,FALSE)="","",VLOOKUP(B38,Ａクラス!$A$9:$J$228,2,FALSE))</f>
        <v>BA</v>
      </c>
      <c r="F38" s="73" t="e">
        <f>データ!$B$4</f>
        <v>#N/A</v>
      </c>
      <c r="G38" s="73" t="e">
        <f>データ!$B$5</f>
        <v>#N/A</v>
      </c>
      <c r="H38" s="69" t="str">
        <f t="shared" si="1"/>
        <v/>
      </c>
      <c r="L38" s="69">
        <v>32</v>
      </c>
      <c r="M38" s="69" t="str">
        <f t="shared" si="2"/>
        <v/>
      </c>
      <c r="N38" s="69" t="str">
        <f t="shared" si="3"/>
        <v/>
      </c>
      <c r="O38" s="69" t="str">
        <f t="shared" si="4"/>
        <v/>
      </c>
      <c r="P38" s="69" t="str">
        <f t="shared" si="5"/>
        <v/>
      </c>
      <c r="Q38" s="69" t="str">
        <f t="shared" si="6"/>
        <v/>
      </c>
      <c r="R38" s="69" t="str">
        <f t="shared" si="7"/>
        <v/>
      </c>
    </row>
    <row r="39" spans="1:18" x14ac:dyDescent="0.2">
      <c r="A39" s="71" t="str">
        <f t="shared" si="0"/>
        <v/>
      </c>
      <c r="B39" s="73">
        <v>33</v>
      </c>
      <c r="C39" s="73" t="str">
        <f>IF(VLOOKUP(B39,Ａクラス!$A$9:$J$228,5,FALSE)="","",VLOOKUP(B39,Ａクラス!$A$9:$J$228,5,FALSE))</f>
        <v/>
      </c>
      <c r="D39" s="73" t="str">
        <f>IF(VLOOKUP(B39+0.5,Ａクラス!$A$9:$J$228,5,FALSE)="","",VLOOKUP(B39+0.5,Ａクラス!$A$9:$J$228,5,FALSE))</f>
        <v/>
      </c>
      <c r="E39" s="73" t="str">
        <f>IF(VLOOKUP(B39,Ａクラス!$A$9:$J$228,2,FALSE)="","",VLOOKUP(B39,Ａクラス!$A$9:$J$228,2,FALSE))</f>
        <v>BA</v>
      </c>
      <c r="F39" s="73" t="e">
        <f>データ!$B$4</f>
        <v>#N/A</v>
      </c>
      <c r="G39" s="73" t="e">
        <f>データ!$B$5</f>
        <v>#N/A</v>
      </c>
      <c r="H39" s="69" t="str">
        <f t="shared" si="1"/>
        <v/>
      </c>
      <c r="L39" s="69">
        <v>33</v>
      </c>
      <c r="M39" s="69" t="str">
        <f t="shared" si="2"/>
        <v/>
      </c>
      <c r="N39" s="69" t="str">
        <f t="shared" si="3"/>
        <v/>
      </c>
      <c r="O39" s="69" t="str">
        <f t="shared" si="4"/>
        <v/>
      </c>
      <c r="P39" s="69" t="str">
        <f t="shared" si="5"/>
        <v/>
      </c>
      <c r="Q39" s="69" t="str">
        <f t="shared" si="6"/>
        <v/>
      </c>
      <c r="R39" s="69" t="str">
        <f t="shared" si="7"/>
        <v/>
      </c>
    </row>
    <row r="40" spans="1:18" x14ac:dyDescent="0.2">
      <c r="A40" s="71" t="str">
        <f t="shared" si="0"/>
        <v/>
      </c>
      <c r="B40" s="73">
        <v>34</v>
      </c>
      <c r="C40" s="73" t="str">
        <f>IF(VLOOKUP(B40,Ａクラス!$A$9:$J$228,5,FALSE)="","",VLOOKUP(B40,Ａクラス!$A$9:$J$228,5,FALSE))</f>
        <v/>
      </c>
      <c r="D40" s="73" t="str">
        <f>IF(VLOOKUP(B40+0.5,Ａクラス!$A$9:$J$228,5,FALSE)="","",VLOOKUP(B40+0.5,Ａクラス!$A$9:$J$228,5,FALSE))</f>
        <v/>
      </c>
      <c r="E40" s="73" t="str">
        <f>IF(VLOOKUP(B40,Ａクラス!$A$9:$J$228,2,FALSE)="","",VLOOKUP(B40,Ａクラス!$A$9:$J$228,2,FALSE))</f>
        <v>BA</v>
      </c>
      <c r="F40" s="73" t="e">
        <f>データ!$B$4</f>
        <v>#N/A</v>
      </c>
      <c r="G40" s="73" t="e">
        <f>データ!$B$5</f>
        <v>#N/A</v>
      </c>
      <c r="H40" s="69" t="str">
        <f t="shared" si="1"/>
        <v/>
      </c>
      <c r="L40" s="69">
        <v>34</v>
      </c>
      <c r="M40" s="69" t="str">
        <f t="shared" si="2"/>
        <v/>
      </c>
      <c r="N40" s="69" t="str">
        <f t="shared" si="3"/>
        <v/>
      </c>
      <c r="O40" s="69" t="str">
        <f t="shared" si="4"/>
        <v/>
      </c>
      <c r="P40" s="69" t="str">
        <f t="shared" si="5"/>
        <v/>
      </c>
      <c r="Q40" s="69" t="str">
        <f t="shared" si="6"/>
        <v/>
      </c>
      <c r="R40" s="69" t="str">
        <f t="shared" si="7"/>
        <v/>
      </c>
    </row>
    <row r="41" spans="1:18" x14ac:dyDescent="0.2">
      <c r="A41" s="71" t="str">
        <f t="shared" si="0"/>
        <v/>
      </c>
      <c r="B41" s="73">
        <v>35</v>
      </c>
      <c r="C41" s="73" t="str">
        <f>IF(VLOOKUP(B41,Ａクラス!$A$9:$J$228,5,FALSE)="","",VLOOKUP(B41,Ａクラス!$A$9:$J$228,5,FALSE))</f>
        <v/>
      </c>
      <c r="D41" s="73" t="str">
        <f>IF(VLOOKUP(B41+0.5,Ａクラス!$A$9:$J$228,5,FALSE)="","",VLOOKUP(B41+0.5,Ａクラス!$A$9:$J$228,5,FALSE))</f>
        <v/>
      </c>
      <c r="E41" s="73" t="str">
        <f>IF(VLOOKUP(B41,Ａクラス!$A$9:$J$228,2,FALSE)="","",VLOOKUP(B41,Ａクラス!$A$9:$J$228,2,FALSE))</f>
        <v>BA</v>
      </c>
      <c r="F41" s="73" t="e">
        <f>データ!$B$4</f>
        <v>#N/A</v>
      </c>
      <c r="G41" s="73" t="e">
        <f>データ!$B$5</f>
        <v>#N/A</v>
      </c>
      <c r="H41" s="69" t="str">
        <f t="shared" si="1"/>
        <v/>
      </c>
      <c r="L41" s="69">
        <v>35</v>
      </c>
      <c r="M41" s="69" t="str">
        <f t="shared" si="2"/>
        <v/>
      </c>
      <c r="N41" s="69" t="str">
        <f t="shared" si="3"/>
        <v/>
      </c>
      <c r="O41" s="69" t="str">
        <f t="shared" si="4"/>
        <v/>
      </c>
      <c r="P41" s="69" t="str">
        <f t="shared" si="5"/>
        <v/>
      </c>
      <c r="Q41" s="69" t="str">
        <f t="shared" si="6"/>
        <v/>
      </c>
      <c r="R41" s="69" t="str">
        <f t="shared" si="7"/>
        <v/>
      </c>
    </row>
    <row r="42" spans="1:18" x14ac:dyDescent="0.2">
      <c r="A42" s="71" t="str">
        <f t="shared" si="0"/>
        <v/>
      </c>
      <c r="B42" s="73">
        <v>36</v>
      </c>
      <c r="C42" s="73" t="str">
        <f>IF(VLOOKUP(B42,Ａクラス!$A$9:$J$228,5,FALSE)="","",VLOOKUP(B42,Ａクラス!$A$9:$J$228,5,FALSE))</f>
        <v/>
      </c>
      <c r="D42" s="73" t="str">
        <f>IF(VLOOKUP(B42+0.5,Ａクラス!$A$9:$J$228,5,FALSE)="","",VLOOKUP(B42+0.5,Ａクラス!$A$9:$J$228,5,FALSE))</f>
        <v/>
      </c>
      <c r="E42" s="73" t="str">
        <f>IF(VLOOKUP(B42,Ａクラス!$A$9:$J$228,2,FALSE)="","",VLOOKUP(B42,Ａクラス!$A$9:$J$228,2,FALSE))</f>
        <v>BA</v>
      </c>
      <c r="F42" s="73" t="e">
        <f>データ!$B$4</f>
        <v>#N/A</v>
      </c>
      <c r="G42" s="73" t="e">
        <f>データ!$B$5</f>
        <v>#N/A</v>
      </c>
      <c r="H42" s="69" t="str">
        <f t="shared" si="1"/>
        <v/>
      </c>
      <c r="L42" s="69">
        <v>36</v>
      </c>
      <c r="M42" s="69" t="str">
        <f t="shared" si="2"/>
        <v/>
      </c>
      <c r="N42" s="69" t="str">
        <f t="shared" si="3"/>
        <v/>
      </c>
      <c r="O42" s="69" t="str">
        <f t="shared" si="4"/>
        <v/>
      </c>
      <c r="P42" s="69" t="str">
        <f t="shared" si="5"/>
        <v/>
      </c>
      <c r="Q42" s="69" t="str">
        <f t="shared" si="6"/>
        <v/>
      </c>
      <c r="R42" s="69" t="str">
        <f t="shared" si="7"/>
        <v/>
      </c>
    </row>
    <row r="43" spans="1:18" x14ac:dyDescent="0.2">
      <c r="A43" s="71" t="str">
        <f t="shared" si="0"/>
        <v/>
      </c>
      <c r="B43" s="73">
        <v>37</v>
      </c>
      <c r="C43" s="73" t="str">
        <f>IF(VLOOKUP(B43,Ａクラス!$A$9:$J$228,5,FALSE)="","",VLOOKUP(B43,Ａクラス!$A$9:$J$228,5,FALSE))</f>
        <v/>
      </c>
      <c r="D43" s="73" t="str">
        <f>IF(VLOOKUP(B43+0.5,Ａクラス!$A$9:$J$228,5,FALSE)="","",VLOOKUP(B43+0.5,Ａクラス!$A$9:$J$228,5,FALSE))</f>
        <v/>
      </c>
      <c r="E43" s="73" t="str">
        <f>IF(VLOOKUP(B43,Ａクラス!$A$9:$J$228,2,FALSE)="","",VLOOKUP(B43,Ａクラス!$A$9:$J$228,2,FALSE))</f>
        <v>BA</v>
      </c>
      <c r="F43" s="73" t="e">
        <f>データ!$B$4</f>
        <v>#N/A</v>
      </c>
      <c r="G43" s="73" t="e">
        <f>データ!$B$5</f>
        <v>#N/A</v>
      </c>
      <c r="H43" s="69" t="str">
        <f t="shared" si="1"/>
        <v/>
      </c>
      <c r="L43" s="69">
        <v>37</v>
      </c>
      <c r="M43" s="69" t="str">
        <f t="shared" si="2"/>
        <v/>
      </c>
      <c r="N43" s="69" t="str">
        <f t="shared" si="3"/>
        <v/>
      </c>
      <c r="O43" s="69" t="str">
        <f t="shared" si="4"/>
        <v/>
      </c>
      <c r="P43" s="69" t="str">
        <f t="shared" si="5"/>
        <v/>
      </c>
      <c r="Q43" s="69" t="str">
        <f t="shared" si="6"/>
        <v/>
      </c>
      <c r="R43" s="69" t="str">
        <f t="shared" si="7"/>
        <v/>
      </c>
    </row>
    <row r="44" spans="1:18" x14ac:dyDescent="0.2">
      <c r="A44" s="71" t="str">
        <f t="shared" si="0"/>
        <v/>
      </c>
      <c r="B44" s="73">
        <v>38</v>
      </c>
      <c r="C44" s="73" t="str">
        <f>IF(VLOOKUP(B44,Ａクラス!$A$9:$J$228,5,FALSE)="","",VLOOKUP(B44,Ａクラス!$A$9:$J$228,5,FALSE))</f>
        <v/>
      </c>
      <c r="D44" s="73" t="str">
        <f>IF(VLOOKUP(B44+0.5,Ａクラス!$A$9:$J$228,5,FALSE)="","",VLOOKUP(B44+0.5,Ａクラス!$A$9:$J$228,5,FALSE))</f>
        <v/>
      </c>
      <c r="E44" s="73" t="str">
        <f>IF(VLOOKUP(B44,Ａクラス!$A$9:$J$228,2,FALSE)="","",VLOOKUP(B44,Ａクラス!$A$9:$J$228,2,FALSE))</f>
        <v>BA</v>
      </c>
      <c r="F44" s="73" t="e">
        <f>データ!$B$4</f>
        <v>#N/A</v>
      </c>
      <c r="G44" s="73" t="e">
        <f>データ!$B$5</f>
        <v>#N/A</v>
      </c>
      <c r="H44" s="69" t="str">
        <f t="shared" si="1"/>
        <v/>
      </c>
      <c r="L44" s="69">
        <v>38</v>
      </c>
      <c r="M44" s="69" t="str">
        <f t="shared" si="2"/>
        <v/>
      </c>
      <c r="N44" s="69" t="str">
        <f t="shared" si="3"/>
        <v/>
      </c>
      <c r="O44" s="69" t="str">
        <f t="shared" si="4"/>
        <v/>
      </c>
      <c r="P44" s="69" t="str">
        <f t="shared" si="5"/>
        <v/>
      </c>
      <c r="Q44" s="69" t="str">
        <f t="shared" si="6"/>
        <v/>
      </c>
      <c r="R44" s="69" t="str">
        <f t="shared" si="7"/>
        <v/>
      </c>
    </row>
    <row r="45" spans="1:18" x14ac:dyDescent="0.2">
      <c r="A45" s="71" t="str">
        <f t="shared" si="0"/>
        <v/>
      </c>
      <c r="B45" s="73">
        <v>39</v>
      </c>
      <c r="C45" s="73" t="str">
        <f>IF(VLOOKUP(B45,Ａクラス!$A$9:$J$228,5,FALSE)="","",VLOOKUP(B45,Ａクラス!$A$9:$J$228,5,FALSE))</f>
        <v/>
      </c>
      <c r="D45" s="73" t="str">
        <f>IF(VLOOKUP(B45+0.5,Ａクラス!$A$9:$J$228,5,FALSE)="","",VLOOKUP(B45+0.5,Ａクラス!$A$9:$J$228,5,FALSE))</f>
        <v/>
      </c>
      <c r="E45" s="73" t="str">
        <f>IF(VLOOKUP(B45,Ａクラス!$A$9:$J$228,2,FALSE)="","",VLOOKUP(B45,Ａクラス!$A$9:$J$228,2,FALSE))</f>
        <v>BA</v>
      </c>
      <c r="F45" s="73" t="e">
        <f>データ!$B$4</f>
        <v>#N/A</v>
      </c>
      <c r="G45" s="73" t="e">
        <f>データ!$B$5</f>
        <v>#N/A</v>
      </c>
      <c r="H45" s="69" t="str">
        <f t="shared" si="1"/>
        <v/>
      </c>
      <c r="L45" s="69">
        <v>39</v>
      </c>
      <c r="M45" s="69" t="str">
        <f t="shared" si="2"/>
        <v/>
      </c>
      <c r="N45" s="69" t="str">
        <f t="shared" si="3"/>
        <v/>
      </c>
      <c r="O45" s="69" t="str">
        <f t="shared" si="4"/>
        <v/>
      </c>
      <c r="P45" s="69" t="str">
        <f t="shared" si="5"/>
        <v/>
      </c>
      <c r="Q45" s="69" t="str">
        <f t="shared" si="6"/>
        <v/>
      </c>
      <c r="R45" s="69" t="str">
        <f t="shared" si="7"/>
        <v/>
      </c>
    </row>
    <row r="46" spans="1:18" x14ac:dyDescent="0.2">
      <c r="A46" s="71" t="str">
        <f t="shared" si="0"/>
        <v/>
      </c>
      <c r="B46" s="73">
        <v>40</v>
      </c>
      <c r="C46" s="73" t="str">
        <f>IF(VLOOKUP(B46,Ａクラス!$A$9:$J$228,5,FALSE)="","",VLOOKUP(B46,Ａクラス!$A$9:$J$228,5,FALSE))</f>
        <v/>
      </c>
      <c r="D46" s="73" t="str">
        <f>IF(VLOOKUP(B46+0.5,Ａクラス!$A$9:$J$228,5,FALSE)="","",VLOOKUP(B46+0.5,Ａクラス!$A$9:$J$228,5,FALSE))</f>
        <v/>
      </c>
      <c r="E46" s="73" t="str">
        <f>IF(VLOOKUP(B46,Ａクラス!$A$9:$J$228,2,FALSE)="","",VLOOKUP(B46,Ａクラス!$A$9:$J$228,2,FALSE))</f>
        <v>BA</v>
      </c>
      <c r="F46" s="73" t="e">
        <f>データ!$B$4</f>
        <v>#N/A</v>
      </c>
      <c r="G46" s="73" t="e">
        <f>データ!$B$5</f>
        <v>#N/A</v>
      </c>
      <c r="H46" s="69" t="str">
        <f t="shared" si="1"/>
        <v/>
      </c>
      <c r="L46" s="69">
        <v>40</v>
      </c>
      <c r="M46" s="69" t="str">
        <f t="shared" si="2"/>
        <v/>
      </c>
      <c r="N46" s="69" t="str">
        <f t="shared" si="3"/>
        <v/>
      </c>
      <c r="O46" s="69" t="str">
        <f t="shared" si="4"/>
        <v/>
      </c>
      <c r="P46" s="69" t="str">
        <f t="shared" si="5"/>
        <v/>
      </c>
      <c r="Q46" s="69" t="str">
        <f t="shared" si="6"/>
        <v/>
      </c>
      <c r="R46" s="69" t="str">
        <f t="shared" si="7"/>
        <v/>
      </c>
    </row>
    <row r="47" spans="1:18" x14ac:dyDescent="0.2">
      <c r="A47" s="71" t="str">
        <f t="shared" si="0"/>
        <v/>
      </c>
      <c r="B47" s="73">
        <v>41</v>
      </c>
      <c r="C47" s="73" t="str">
        <f>IF(VLOOKUP(B47,Ａクラス!$A$9:$J$228,5,FALSE)="","",VLOOKUP(B47,Ａクラス!$A$9:$J$228,5,FALSE))</f>
        <v/>
      </c>
      <c r="D47" s="73" t="str">
        <f>IF(VLOOKUP(B47+0.5,Ａクラス!$A$9:$J$228,5,FALSE)="","",VLOOKUP(B47+0.5,Ａクラス!$A$9:$J$228,5,FALSE))</f>
        <v/>
      </c>
      <c r="E47" s="73" t="str">
        <f>IF(VLOOKUP(B47,Ａクラス!$A$9:$J$228,2,FALSE)="","",VLOOKUP(B47,Ａクラス!$A$9:$J$228,2,FALSE))</f>
        <v>BA</v>
      </c>
      <c r="F47" s="73" t="e">
        <f>データ!$B$4</f>
        <v>#N/A</v>
      </c>
      <c r="G47" s="73" t="e">
        <f>データ!$B$5</f>
        <v>#N/A</v>
      </c>
      <c r="H47" s="69" t="str">
        <f t="shared" si="1"/>
        <v/>
      </c>
      <c r="L47" s="69">
        <v>41</v>
      </c>
      <c r="M47" s="69" t="str">
        <f t="shared" si="2"/>
        <v/>
      </c>
      <c r="N47" s="69" t="str">
        <f t="shared" si="3"/>
        <v/>
      </c>
      <c r="O47" s="69" t="str">
        <f t="shared" si="4"/>
        <v/>
      </c>
      <c r="P47" s="69" t="str">
        <f t="shared" si="5"/>
        <v/>
      </c>
      <c r="Q47" s="69" t="str">
        <f t="shared" si="6"/>
        <v/>
      </c>
      <c r="R47" s="69" t="str">
        <f t="shared" si="7"/>
        <v/>
      </c>
    </row>
    <row r="48" spans="1:18" x14ac:dyDescent="0.2">
      <c r="A48" s="71" t="str">
        <f t="shared" si="0"/>
        <v/>
      </c>
      <c r="B48" s="73">
        <v>42</v>
      </c>
      <c r="C48" s="73" t="str">
        <f>IF(VLOOKUP(B48,Ａクラス!$A$9:$J$228,5,FALSE)="","",VLOOKUP(B48,Ａクラス!$A$9:$J$228,5,FALSE))</f>
        <v/>
      </c>
      <c r="D48" s="73" t="str">
        <f>IF(VLOOKUP(B48+0.5,Ａクラス!$A$9:$J$228,5,FALSE)="","",VLOOKUP(B48+0.5,Ａクラス!$A$9:$J$228,5,FALSE))</f>
        <v/>
      </c>
      <c r="E48" s="73" t="str">
        <f>IF(VLOOKUP(B48,Ａクラス!$A$9:$J$228,2,FALSE)="","",VLOOKUP(B48,Ａクラス!$A$9:$J$228,2,FALSE))</f>
        <v>BA</v>
      </c>
      <c r="F48" s="73" t="e">
        <f>データ!$B$4</f>
        <v>#N/A</v>
      </c>
      <c r="G48" s="73" t="e">
        <f>データ!$B$5</f>
        <v>#N/A</v>
      </c>
      <c r="H48" s="69" t="str">
        <f t="shared" si="1"/>
        <v/>
      </c>
      <c r="L48" s="69">
        <v>42</v>
      </c>
      <c r="M48" s="69" t="str">
        <f t="shared" si="2"/>
        <v/>
      </c>
      <c r="N48" s="69" t="str">
        <f t="shared" si="3"/>
        <v/>
      </c>
      <c r="O48" s="69" t="str">
        <f t="shared" si="4"/>
        <v/>
      </c>
      <c r="P48" s="69" t="str">
        <f t="shared" si="5"/>
        <v/>
      </c>
      <c r="Q48" s="69" t="str">
        <f t="shared" si="6"/>
        <v/>
      </c>
      <c r="R48" s="69" t="str">
        <f t="shared" si="7"/>
        <v/>
      </c>
    </row>
    <row r="49" spans="1:18" x14ac:dyDescent="0.2">
      <c r="A49" s="71" t="str">
        <f t="shared" si="0"/>
        <v/>
      </c>
      <c r="B49" s="73">
        <v>43</v>
      </c>
      <c r="C49" s="73" t="str">
        <f>IF(VLOOKUP(B49,Ａクラス!$A$9:$J$228,5,FALSE)="","",VLOOKUP(B49,Ａクラス!$A$9:$J$228,5,FALSE))</f>
        <v/>
      </c>
      <c r="D49" s="73" t="str">
        <f>IF(VLOOKUP(B49+0.5,Ａクラス!$A$9:$J$228,5,FALSE)="","",VLOOKUP(B49+0.5,Ａクラス!$A$9:$J$228,5,FALSE))</f>
        <v/>
      </c>
      <c r="E49" s="73" t="str">
        <f>IF(VLOOKUP(B49,Ａクラス!$A$9:$J$228,2,FALSE)="","",VLOOKUP(B49,Ａクラス!$A$9:$J$228,2,FALSE))</f>
        <v>BA</v>
      </c>
      <c r="F49" s="73" t="e">
        <f>データ!$B$4</f>
        <v>#N/A</v>
      </c>
      <c r="G49" s="73" t="e">
        <f>データ!$B$5</f>
        <v>#N/A</v>
      </c>
      <c r="H49" s="69" t="str">
        <f t="shared" si="1"/>
        <v/>
      </c>
      <c r="L49" s="69">
        <v>43</v>
      </c>
      <c r="M49" s="69" t="str">
        <f t="shared" si="2"/>
        <v/>
      </c>
      <c r="N49" s="69" t="str">
        <f t="shared" si="3"/>
        <v/>
      </c>
      <c r="O49" s="69" t="str">
        <f t="shared" si="4"/>
        <v/>
      </c>
      <c r="P49" s="69" t="str">
        <f t="shared" si="5"/>
        <v/>
      </c>
      <c r="Q49" s="69" t="str">
        <f t="shared" si="6"/>
        <v/>
      </c>
      <c r="R49" s="69" t="str">
        <f t="shared" si="7"/>
        <v/>
      </c>
    </row>
    <row r="50" spans="1:18" x14ac:dyDescent="0.2">
      <c r="A50" s="71" t="str">
        <f t="shared" si="0"/>
        <v/>
      </c>
      <c r="B50" s="73">
        <v>44</v>
      </c>
      <c r="C50" s="73" t="str">
        <f>IF(VLOOKUP(B50,Ａクラス!$A$9:$J$228,5,FALSE)="","",VLOOKUP(B50,Ａクラス!$A$9:$J$228,5,FALSE))</f>
        <v/>
      </c>
      <c r="D50" s="73" t="str">
        <f>IF(VLOOKUP(B50+0.5,Ａクラス!$A$9:$J$228,5,FALSE)="","",VLOOKUP(B50+0.5,Ａクラス!$A$9:$J$228,5,FALSE))</f>
        <v/>
      </c>
      <c r="E50" s="73" t="str">
        <f>IF(VLOOKUP(B50,Ａクラス!$A$9:$J$228,2,FALSE)="","",VLOOKUP(B50,Ａクラス!$A$9:$J$228,2,FALSE))</f>
        <v>BA</v>
      </c>
      <c r="F50" s="73" t="e">
        <f>データ!$B$4</f>
        <v>#N/A</v>
      </c>
      <c r="G50" s="73" t="e">
        <f>データ!$B$5</f>
        <v>#N/A</v>
      </c>
      <c r="H50" s="69" t="str">
        <f t="shared" si="1"/>
        <v/>
      </c>
      <c r="L50" s="69">
        <v>44</v>
      </c>
      <c r="M50" s="69" t="str">
        <f t="shared" si="2"/>
        <v/>
      </c>
      <c r="N50" s="69" t="str">
        <f t="shared" si="3"/>
        <v/>
      </c>
      <c r="O50" s="69" t="str">
        <f t="shared" si="4"/>
        <v/>
      </c>
      <c r="P50" s="69" t="str">
        <f t="shared" si="5"/>
        <v/>
      </c>
      <c r="Q50" s="69" t="str">
        <f t="shared" si="6"/>
        <v/>
      </c>
      <c r="R50" s="69" t="str">
        <f t="shared" si="7"/>
        <v/>
      </c>
    </row>
    <row r="51" spans="1:18" x14ac:dyDescent="0.2">
      <c r="A51" s="71" t="str">
        <f t="shared" si="0"/>
        <v/>
      </c>
      <c r="B51" s="73">
        <v>45</v>
      </c>
      <c r="C51" s="73" t="str">
        <f>IF(VLOOKUP(B51,Ａクラス!$A$9:$J$228,5,FALSE)="","",VLOOKUP(B51,Ａクラス!$A$9:$J$228,5,FALSE))</f>
        <v/>
      </c>
      <c r="D51" s="73" t="str">
        <f>IF(VLOOKUP(B51+0.5,Ａクラス!$A$9:$J$228,5,FALSE)="","",VLOOKUP(B51+0.5,Ａクラス!$A$9:$J$228,5,FALSE))</f>
        <v/>
      </c>
      <c r="E51" s="73" t="str">
        <f>IF(VLOOKUP(B51,Ａクラス!$A$9:$J$228,2,FALSE)="","",VLOOKUP(B51,Ａクラス!$A$9:$J$228,2,FALSE))</f>
        <v>BA</v>
      </c>
      <c r="F51" s="73" t="e">
        <f>データ!$B$4</f>
        <v>#N/A</v>
      </c>
      <c r="G51" s="73" t="e">
        <f>データ!$B$5</f>
        <v>#N/A</v>
      </c>
      <c r="H51" s="69" t="str">
        <f t="shared" si="1"/>
        <v/>
      </c>
      <c r="L51" s="69">
        <v>45</v>
      </c>
      <c r="M51" s="69" t="str">
        <f t="shared" si="2"/>
        <v/>
      </c>
      <c r="N51" s="69" t="str">
        <f t="shared" si="3"/>
        <v/>
      </c>
      <c r="O51" s="69" t="str">
        <f t="shared" si="4"/>
        <v/>
      </c>
      <c r="P51" s="69" t="str">
        <f t="shared" si="5"/>
        <v/>
      </c>
      <c r="Q51" s="69" t="str">
        <f t="shared" si="6"/>
        <v/>
      </c>
      <c r="R51" s="69" t="str">
        <f t="shared" si="7"/>
        <v/>
      </c>
    </row>
    <row r="52" spans="1:18" x14ac:dyDescent="0.2">
      <c r="A52" s="71" t="str">
        <f t="shared" si="0"/>
        <v/>
      </c>
      <c r="B52" s="73">
        <v>46</v>
      </c>
      <c r="C52" s="73" t="str">
        <f>IF(VLOOKUP(B52,Ａクラス!$A$9:$J$228,5,FALSE)="","",VLOOKUP(B52,Ａクラス!$A$9:$J$228,5,FALSE))</f>
        <v/>
      </c>
      <c r="D52" s="73" t="str">
        <f>IF(VLOOKUP(B52+0.5,Ａクラス!$A$9:$J$228,5,FALSE)="","",VLOOKUP(B52+0.5,Ａクラス!$A$9:$J$228,5,FALSE))</f>
        <v/>
      </c>
      <c r="E52" s="73" t="str">
        <f>IF(VLOOKUP(B52,Ａクラス!$A$9:$J$228,2,FALSE)="","",VLOOKUP(B52,Ａクラス!$A$9:$J$228,2,FALSE))</f>
        <v>BA</v>
      </c>
      <c r="F52" s="73" t="e">
        <f>データ!$B$4</f>
        <v>#N/A</v>
      </c>
      <c r="G52" s="73" t="e">
        <f>データ!$B$5</f>
        <v>#N/A</v>
      </c>
      <c r="H52" s="69" t="str">
        <f t="shared" si="1"/>
        <v/>
      </c>
      <c r="L52" s="69">
        <v>46</v>
      </c>
      <c r="M52" s="69" t="str">
        <f t="shared" si="2"/>
        <v/>
      </c>
      <c r="N52" s="69" t="str">
        <f t="shared" si="3"/>
        <v/>
      </c>
      <c r="O52" s="69" t="str">
        <f t="shared" si="4"/>
        <v/>
      </c>
      <c r="P52" s="69" t="str">
        <f t="shared" si="5"/>
        <v/>
      </c>
      <c r="Q52" s="69" t="str">
        <f t="shared" si="6"/>
        <v/>
      </c>
      <c r="R52" s="69" t="str">
        <f t="shared" si="7"/>
        <v/>
      </c>
    </row>
    <row r="53" spans="1:18" x14ac:dyDescent="0.2">
      <c r="A53" s="71" t="str">
        <f t="shared" si="0"/>
        <v/>
      </c>
      <c r="B53" s="73">
        <v>47</v>
      </c>
      <c r="C53" s="73" t="str">
        <f>IF(VLOOKUP(B53,Ａクラス!$A$9:$J$228,5,FALSE)="","",VLOOKUP(B53,Ａクラス!$A$9:$J$228,5,FALSE))</f>
        <v/>
      </c>
      <c r="D53" s="73" t="str">
        <f>IF(VLOOKUP(B53+0.5,Ａクラス!$A$9:$J$228,5,FALSE)="","",VLOOKUP(B53+0.5,Ａクラス!$A$9:$J$228,5,FALSE))</f>
        <v/>
      </c>
      <c r="E53" s="73" t="str">
        <f>IF(VLOOKUP(B53,Ａクラス!$A$9:$J$228,2,FALSE)="","",VLOOKUP(B53,Ａクラス!$A$9:$J$228,2,FALSE))</f>
        <v>BA</v>
      </c>
      <c r="F53" s="73" t="e">
        <f>データ!$B$4</f>
        <v>#N/A</v>
      </c>
      <c r="G53" s="73" t="e">
        <f>データ!$B$5</f>
        <v>#N/A</v>
      </c>
      <c r="H53" s="69" t="str">
        <f t="shared" si="1"/>
        <v/>
      </c>
      <c r="L53" s="69">
        <v>47</v>
      </c>
      <c r="M53" s="69" t="str">
        <f t="shared" si="2"/>
        <v/>
      </c>
      <c r="N53" s="69" t="str">
        <f t="shared" si="3"/>
        <v/>
      </c>
      <c r="O53" s="69" t="str">
        <f t="shared" si="4"/>
        <v/>
      </c>
      <c r="P53" s="69" t="str">
        <f t="shared" si="5"/>
        <v/>
      </c>
      <c r="Q53" s="69" t="str">
        <f t="shared" si="6"/>
        <v/>
      </c>
      <c r="R53" s="69" t="str">
        <f t="shared" si="7"/>
        <v/>
      </c>
    </row>
    <row r="54" spans="1:18" x14ac:dyDescent="0.2">
      <c r="A54" s="71" t="str">
        <f t="shared" si="0"/>
        <v/>
      </c>
      <c r="B54" s="73">
        <v>48</v>
      </c>
      <c r="C54" s="73" t="str">
        <f>IF(VLOOKUP(B54,Ａクラス!$A$9:$J$228,5,FALSE)="","",VLOOKUP(B54,Ａクラス!$A$9:$J$228,5,FALSE))</f>
        <v/>
      </c>
      <c r="D54" s="73" t="str">
        <f>IF(VLOOKUP(B54+0.5,Ａクラス!$A$9:$J$228,5,FALSE)="","",VLOOKUP(B54+0.5,Ａクラス!$A$9:$J$228,5,FALSE))</f>
        <v/>
      </c>
      <c r="E54" s="73" t="str">
        <f>IF(VLOOKUP(B54,Ａクラス!$A$9:$J$228,2,FALSE)="","",VLOOKUP(B54,Ａクラス!$A$9:$J$228,2,FALSE))</f>
        <v>BA</v>
      </c>
      <c r="F54" s="73" t="e">
        <f>データ!$B$4</f>
        <v>#N/A</v>
      </c>
      <c r="G54" s="73" t="e">
        <f>データ!$B$5</f>
        <v>#N/A</v>
      </c>
      <c r="H54" s="69" t="str">
        <f t="shared" si="1"/>
        <v/>
      </c>
      <c r="L54" s="69">
        <v>48</v>
      </c>
      <c r="M54" s="69" t="str">
        <f t="shared" si="2"/>
        <v/>
      </c>
      <c r="N54" s="69" t="str">
        <f t="shared" si="3"/>
        <v/>
      </c>
      <c r="O54" s="69" t="str">
        <f t="shared" si="4"/>
        <v/>
      </c>
      <c r="P54" s="69" t="str">
        <f t="shared" si="5"/>
        <v/>
      </c>
      <c r="Q54" s="69" t="str">
        <f t="shared" si="6"/>
        <v/>
      </c>
      <c r="R54" s="69" t="str">
        <f t="shared" si="7"/>
        <v/>
      </c>
    </row>
    <row r="55" spans="1:18" x14ac:dyDescent="0.2">
      <c r="A55" s="71" t="str">
        <f t="shared" si="0"/>
        <v/>
      </c>
      <c r="B55" s="73">
        <v>49</v>
      </c>
      <c r="C55" s="73" t="str">
        <f>IF(VLOOKUP(B55,Ａクラス!$A$9:$J$228,5,FALSE)="","",VLOOKUP(B55,Ａクラス!$A$9:$J$228,5,FALSE))</f>
        <v/>
      </c>
      <c r="D55" s="73" t="str">
        <f>IF(VLOOKUP(B55+0.5,Ａクラス!$A$9:$J$228,5,FALSE)="","",VLOOKUP(B55+0.5,Ａクラス!$A$9:$J$228,5,FALSE))</f>
        <v/>
      </c>
      <c r="E55" s="73" t="str">
        <f>IF(VLOOKUP(B55,Ａクラス!$A$9:$J$228,2,FALSE)="","",VLOOKUP(B55,Ａクラス!$A$9:$J$228,2,FALSE))</f>
        <v>BA</v>
      </c>
      <c r="F55" s="73" t="e">
        <f>データ!$B$4</f>
        <v>#N/A</v>
      </c>
      <c r="G55" s="73" t="e">
        <f>データ!$B$5</f>
        <v>#N/A</v>
      </c>
      <c r="H55" s="69" t="str">
        <f t="shared" si="1"/>
        <v/>
      </c>
      <c r="L55" s="69">
        <v>49</v>
      </c>
      <c r="M55" s="69" t="str">
        <f t="shared" si="2"/>
        <v/>
      </c>
      <c r="N55" s="69" t="str">
        <f t="shared" si="3"/>
        <v/>
      </c>
      <c r="O55" s="69" t="str">
        <f t="shared" si="4"/>
        <v/>
      </c>
      <c r="P55" s="69" t="str">
        <f t="shared" si="5"/>
        <v/>
      </c>
      <c r="Q55" s="69" t="str">
        <f t="shared" si="6"/>
        <v/>
      </c>
      <c r="R55" s="69" t="str">
        <f t="shared" si="7"/>
        <v/>
      </c>
    </row>
    <row r="56" spans="1:18" x14ac:dyDescent="0.2">
      <c r="A56" s="71" t="str">
        <f t="shared" si="0"/>
        <v/>
      </c>
      <c r="B56" s="73">
        <v>50</v>
      </c>
      <c r="C56" s="73" t="str">
        <f>IF(VLOOKUP(B56,Ａクラス!$A$9:$J$228,5,FALSE)="","",VLOOKUP(B56,Ａクラス!$A$9:$J$228,5,FALSE))</f>
        <v/>
      </c>
      <c r="D56" s="73" t="str">
        <f>IF(VLOOKUP(B56+0.5,Ａクラス!$A$9:$J$228,5,FALSE)="","",VLOOKUP(B56+0.5,Ａクラス!$A$9:$J$228,5,FALSE))</f>
        <v/>
      </c>
      <c r="E56" s="73" t="str">
        <f>IF(VLOOKUP(B56,Ａクラス!$A$9:$J$228,2,FALSE)="","",VLOOKUP(B56,Ａクラス!$A$9:$J$228,2,FALSE))</f>
        <v>BA</v>
      </c>
      <c r="F56" s="73" t="e">
        <f>データ!$B$4</f>
        <v>#N/A</v>
      </c>
      <c r="G56" s="73" t="e">
        <f>データ!$B$5</f>
        <v>#N/A</v>
      </c>
      <c r="H56" s="69" t="str">
        <f t="shared" si="1"/>
        <v/>
      </c>
      <c r="L56" s="69">
        <v>50</v>
      </c>
      <c r="M56" s="69" t="str">
        <f t="shared" si="2"/>
        <v/>
      </c>
      <c r="N56" s="69" t="str">
        <f t="shared" si="3"/>
        <v/>
      </c>
      <c r="O56" s="69" t="str">
        <f t="shared" si="4"/>
        <v/>
      </c>
      <c r="P56" s="69" t="str">
        <f t="shared" si="5"/>
        <v/>
      </c>
      <c r="Q56" s="69" t="str">
        <f t="shared" si="6"/>
        <v/>
      </c>
      <c r="R56" s="69" t="str">
        <f t="shared" si="7"/>
        <v/>
      </c>
    </row>
    <row r="57" spans="1:18" x14ac:dyDescent="0.2">
      <c r="A57" s="71" t="str">
        <f t="shared" si="0"/>
        <v/>
      </c>
      <c r="B57" s="73">
        <v>51</v>
      </c>
      <c r="C57" s="73" t="str">
        <f>IF(VLOOKUP(B57,Ａクラス!$A$9:$J$228,5,FALSE)="","",VLOOKUP(B57,Ａクラス!$A$9:$J$228,5,FALSE))</f>
        <v/>
      </c>
      <c r="D57" s="73" t="str">
        <f>IF(VLOOKUP(B57+0.5,Ａクラス!$A$9:$J$228,5,FALSE)="","",VLOOKUP(B57+0.5,Ａクラス!$A$9:$J$228,5,FALSE))</f>
        <v/>
      </c>
      <c r="E57" s="73" t="str">
        <f>IF(VLOOKUP(B57,Ａクラス!$A$9:$J$228,2,FALSE)="","",VLOOKUP(B57,Ａクラス!$A$9:$J$228,2,FALSE))</f>
        <v>BA</v>
      </c>
      <c r="F57" s="73" t="e">
        <f>データ!$B$4</f>
        <v>#N/A</v>
      </c>
      <c r="G57" s="73" t="e">
        <f>データ!$B$5</f>
        <v>#N/A</v>
      </c>
      <c r="H57" s="69" t="str">
        <f t="shared" si="1"/>
        <v/>
      </c>
      <c r="L57" s="69">
        <v>51</v>
      </c>
      <c r="M57" s="69" t="str">
        <f t="shared" si="2"/>
        <v/>
      </c>
      <c r="N57" s="69" t="str">
        <f t="shared" si="3"/>
        <v/>
      </c>
      <c r="O57" s="69" t="str">
        <f t="shared" si="4"/>
        <v/>
      </c>
      <c r="P57" s="69" t="str">
        <f t="shared" si="5"/>
        <v/>
      </c>
      <c r="Q57" s="69" t="str">
        <f t="shared" si="6"/>
        <v/>
      </c>
      <c r="R57" s="69" t="str">
        <f t="shared" si="7"/>
        <v/>
      </c>
    </row>
    <row r="58" spans="1:18" x14ac:dyDescent="0.2">
      <c r="A58" s="71" t="str">
        <f t="shared" si="0"/>
        <v/>
      </c>
      <c r="B58" s="73">
        <v>52</v>
      </c>
      <c r="C58" s="73" t="str">
        <f>IF(VLOOKUP(B58,Ａクラス!$A$9:$J$228,5,FALSE)="","",VLOOKUP(B58,Ａクラス!$A$9:$J$228,5,FALSE))</f>
        <v/>
      </c>
      <c r="D58" s="73" t="str">
        <f>IF(VLOOKUP(B58+0.5,Ａクラス!$A$9:$J$228,5,FALSE)="","",VLOOKUP(B58+0.5,Ａクラス!$A$9:$J$228,5,FALSE))</f>
        <v/>
      </c>
      <c r="E58" s="73" t="str">
        <f>IF(VLOOKUP(B58,Ａクラス!$A$9:$J$228,2,FALSE)="","",VLOOKUP(B58,Ａクラス!$A$9:$J$228,2,FALSE))</f>
        <v>BA</v>
      </c>
      <c r="F58" s="73" t="e">
        <f>データ!$B$4</f>
        <v>#N/A</v>
      </c>
      <c r="G58" s="73" t="e">
        <f>データ!$B$5</f>
        <v>#N/A</v>
      </c>
      <c r="H58" s="69" t="str">
        <f t="shared" si="1"/>
        <v/>
      </c>
      <c r="L58" s="69">
        <v>52</v>
      </c>
      <c r="M58" s="69" t="str">
        <f t="shared" si="2"/>
        <v/>
      </c>
      <c r="N58" s="69" t="str">
        <f t="shared" si="3"/>
        <v/>
      </c>
      <c r="O58" s="69" t="str">
        <f t="shared" si="4"/>
        <v/>
      </c>
      <c r="P58" s="69" t="str">
        <f t="shared" si="5"/>
        <v/>
      </c>
      <c r="Q58" s="69" t="str">
        <f t="shared" si="6"/>
        <v/>
      </c>
      <c r="R58" s="69" t="str">
        <f t="shared" si="7"/>
        <v/>
      </c>
    </row>
    <row r="59" spans="1:18" x14ac:dyDescent="0.2">
      <c r="A59" s="71" t="str">
        <f t="shared" si="0"/>
        <v/>
      </c>
      <c r="B59" s="73">
        <v>53</v>
      </c>
      <c r="C59" s="73" t="str">
        <f>IF(VLOOKUP(B59,Ａクラス!$A$9:$J$228,5,FALSE)="","",VLOOKUP(B59,Ａクラス!$A$9:$J$228,5,FALSE))</f>
        <v/>
      </c>
      <c r="D59" s="73" t="str">
        <f>IF(VLOOKUP(B59+0.5,Ａクラス!$A$9:$J$228,5,FALSE)="","",VLOOKUP(B59+0.5,Ａクラス!$A$9:$J$228,5,FALSE))</f>
        <v/>
      </c>
      <c r="E59" s="73" t="str">
        <f>IF(VLOOKUP(B59,Ａクラス!$A$9:$J$228,2,FALSE)="","",VLOOKUP(B59,Ａクラス!$A$9:$J$228,2,FALSE))</f>
        <v>BA</v>
      </c>
      <c r="F59" s="73" t="e">
        <f>データ!$B$4</f>
        <v>#N/A</v>
      </c>
      <c r="G59" s="73" t="e">
        <f>データ!$B$5</f>
        <v>#N/A</v>
      </c>
      <c r="H59" s="69" t="str">
        <f t="shared" si="1"/>
        <v/>
      </c>
      <c r="L59" s="69">
        <v>53</v>
      </c>
      <c r="M59" s="69" t="str">
        <f t="shared" si="2"/>
        <v/>
      </c>
      <c r="N59" s="69" t="str">
        <f t="shared" si="3"/>
        <v/>
      </c>
      <c r="O59" s="69" t="str">
        <f t="shared" si="4"/>
        <v/>
      </c>
      <c r="P59" s="69" t="str">
        <f t="shared" si="5"/>
        <v/>
      </c>
      <c r="Q59" s="69" t="str">
        <f t="shared" si="6"/>
        <v/>
      </c>
      <c r="R59" s="69" t="str">
        <f t="shared" si="7"/>
        <v/>
      </c>
    </row>
    <row r="60" spans="1:18" x14ac:dyDescent="0.2">
      <c r="A60" s="71" t="str">
        <f t="shared" si="0"/>
        <v/>
      </c>
      <c r="B60" s="73">
        <v>54</v>
      </c>
      <c r="C60" s="73" t="str">
        <f>IF(VLOOKUP(B60,Ａクラス!$A$9:$J$228,5,FALSE)="","",VLOOKUP(B60,Ａクラス!$A$9:$J$228,5,FALSE))</f>
        <v/>
      </c>
      <c r="D60" s="73" t="str">
        <f>IF(VLOOKUP(B60+0.5,Ａクラス!$A$9:$J$228,5,FALSE)="","",VLOOKUP(B60+0.5,Ａクラス!$A$9:$J$228,5,FALSE))</f>
        <v/>
      </c>
      <c r="E60" s="73" t="str">
        <f>IF(VLOOKUP(B60,Ａクラス!$A$9:$J$228,2,FALSE)="","",VLOOKUP(B60,Ａクラス!$A$9:$J$228,2,FALSE))</f>
        <v>BA</v>
      </c>
      <c r="F60" s="73" t="e">
        <f>データ!$B$4</f>
        <v>#N/A</v>
      </c>
      <c r="G60" s="73" t="e">
        <f>データ!$B$5</f>
        <v>#N/A</v>
      </c>
      <c r="H60" s="69" t="str">
        <f t="shared" si="1"/>
        <v/>
      </c>
      <c r="L60" s="69">
        <v>54</v>
      </c>
      <c r="M60" s="69" t="str">
        <f t="shared" si="2"/>
        <v/>
      </c>
      <c r="N60" s="69" t="str">
        <f t="shared" si="3"/>
        <v/>
      </c>
      <c r="O60" s="69" t="str">
        <f t="shared" si="4"/>
        <v/>
      </c>
      <c r="P60" s="69" t="str">
        <f t="shared" si="5"/>
        <v/>
      </c>
      <c r="Q60" s="69" t="str">
        <f t="shared" si="6"/>
        <v/>
      </c>
      <c r="R60" s="69" t="str">
        <f t="shared" si="7"/>
        <v/>
      </c>
    </row>
    <row r="61" spans="1:18" x14ac:dyDescent="0.2">
      <c r="A61" s="71" t="str">
        <f t="shared" si="0"/>
        <v/>
      </c>
      <c r="B61" s="73">
        <v>55</v>
      </c>
      <c r="C61" s="73" t="str">
        <f>IF(VLOOKUP(B61,Ａクラス!$A$9:$J$228,5,FALSE)="","",VLOOKUP(B61,Ａクラス!$A$9:$J$228,5,FALSE))</f>
        <v/>
      </c>
      <c r="D61" s="73" t="str">
        <f>IF(VLOOKUP(B61+0.5,Ａクラス!$A$9:$J$228,5,FALSE)="","",VLOOKUP(B61+0.5,Ａクラス!$A$9:$J$228,5,FALSE))</f>
        <v/>
      </c>
      <c r="E61" s="73" t="str">
        <f>IF(VLOOKUP(B61,Ａクラス!$A$9:$J$228,2,FALSE)="","",VLOOKUP(B61,Ａクラス!$A$9:$J$228,2,FALSE))</f>
        <v>BA</v>
      </c>
      <c r="F61" s="73" t="e">
        <f>データ!$B$4</f>
        <v>#N/A</v>
      </c>
      <c r="G61" s="73" t="e">
        <f>データ!$B$5</f>
        <v>#N/A</v>
      </c>
      <c r="H61" s="69" t="str">
        <f t="shared" si="1"/>
        <v/>
      </c>
      <c r="L61" s="69">
        <v>55</v>
      </c>
      <c r="M61" s="69" t="str">
        <f t="shared" si="2"/>
        <v/>
      </c>
      <c r="N61" s="69" t="str">
        <f t="shared" si="3"/>
        <v/>
      </c>
      <c r="O61" s="69" t="str">
        <f t="shared" si="4"/>
        <v/>
      </c>
      <c r="P61" s="69" t="str">
        <f t="shared" si="5"/>
        <v/>
      </c>
      <c r="Q61" s="69" t="str">
        <f t="shared" si="6"/>
        <v/>
      </c>
      <c r="R61" s="69" t="str">
        <f t="shared" si="7"/>
        <v/>
      </c>
    </row>
    <row r="62" spans="1:18" x14ac:dyDescent="0.2">
      <c r="A62" s="71" t="str">
        <f t="shared" si="0"/>
        <v/>
      </c>
      <c r="B62" s="73">
        <v>56</v>
      </c>
      <c r="C62" s="73" t="str">
        <f>IF(VLOOKUP(B62,Ａクラス!$A$9:$J$228,5,FALSE)="","",VLOOKUP(B62,Ａクラス!$A$9:$J$228,5,FALSE))</f>
        <v/>
      </c>
      <c r="D62" s="73" t="str">
        <f>IF(VLOOKUP(B62+0.5,Ａクラス!$A$9:$J$228,5,FALSE)="","",VLOOKUP(B62+0.5,Ａクラス!$A$9:$J$228,5,FALSE))</f>
        <v/>
      </c>
      <c r="E62" s="73" t="str">
        <f>IF(VLOOKUP(B62,Ａクラス!$A$9:$J$228,2,FALSE)="","",VLOOKUP(B62,Ａクラス!$A$9:$J$228,2,FALSE))</f>
        <v>BA</v>
      </c>
      <c r="F62" s="73" t="e">
        <f>データ!$B$4</f>
        <v>#N/A</v>
      </c>
      <c r="G62" s="73" t="e">
        <f>データ!$B$5</f>
        <v>#N/A</v>
      </c>
      <c r="H62" s="69" t="str">
        <f t="shared" si="1"/>
        <v/>
      </c>
      <c r="L62" s="69">
        <v>56</v>
      </c>
      <c r="M62" s="69" t="str">
        <f t="shared" si="2"/>
        <v/>
      </c>
      <c r="N62" s="69" t="str">
        <f t="shared" si="3"/>
        <v/>
      </c>
      <c r="O62" s="69" t="str">
        <f t="shared" si="4"/>
        <v/>
      </c>
      <c r="P62" s="69" t="str">
        <f t="shared" si="5"/>
        <v/>
      </c>
      <c r="Q62" s="69" t="str">
        <f t="shared" si="6"/>
        <v/>
      </c>
      <c r="R62" s="69" t="str">
        <f t="shared" si="7"/>
        <v/>
      </c>
    </row>
    <row r="63" spans="1:18" x14ac:dyDescent="0.2">
      <c r="A63" s="71" t="str">
        <f t="shared" si="0"/>
        <v/>
      </c>
      <c r="B63" s="73">
        <v>57</v>
      </c>
      <c r="C63" s="73" t="str">
        <f>IF(VLOOKUP(B63,Ａクラス!$A$9:$J$228,5,FALSE)="","",VLOOKUP(B63,Ａクラス!$A$9:$J$228,5,FALSE))</f>
        <v/>
      </c>
      <c r="D63" s="73" t="str">
        <f>IF(VLOOKUP(B63+0.5,Ａクラス!$A$9:$J$228,5,FALSE)="","",VLOOKUP(B63+0.5,Ａクラス!$A$9:$J$228,5,FALSE))</f>
        <v/>
      </c>
      <c r="E63" s="73" t="str">
        <f>IF(VLOOKUP(B63,Ａクラス!$A$9:$J$228,2,FALSE)="","",VLOOKUP(B63,Ａクラス!$A$9:$J$228,2,FALSE))</f>
        <v>BA</v>
      </c>
      <c r="F63" s="73" t="e">
        <f>データ!$B$4</f>
        <v>#N/A</v>
      </c>
      <c r="G63" s="73" t="e">
        <f>データ!$B$5</f>
        <v>#N/A</v>
      </c>
      <c r="H63" s="69" t="str">
        <f t="shared" si="1"/>
        <v/>
      </c>
      <c r="L63" s="69">
        <v>57</v>
      </c>
      <c r="M63" s="69" t="str">
        <f t="shared" si="2"/>
        <v/>
      </c>
      <c r="N63" s="69" t="str">
        <f t="shared" si="3"/>
        <v/>
      </c>
      <c r="O63" s="69" t="str">
        <f t="shared" si="4"/>
        <v/>
      </c>
      <c r="P63" s="69" t="str">
        <f t="shared" si="5"/>
        <v/>
      </c>
      <c r="Q63" s="69" t="str">
        <f t="shared" si="6"/>
        <v/>
      </c>
      <c r="R63" s="69" t="str">
        <f t="shared" si="7"/>
        <v/>
      </c>
    </row>
    <row r="64" spans="1:18" x14ac:dyDescent="0.2">
      <c r="A64" s="71" t="str">
        <f t="shared" si="0"/>
        <v/>
      </c>
      <c r="B64" s="73">
        <v>58</v>
      </c>
      <c r="C64" s="73" t="str">
        <f>IF(VLOOKUP(B64,Ａクラス!$A$9:$J$228,5,FALSE)="","",VLOOKUP(B64,Ａクラス!$A$9:$J$228,5,FALSE))</f>
        <v/>
      </c>
      <c r="D64" s="73" t="str">
        <f>IF(VLOOKUP(B64+0.5,Ａクラス!$A$9:$J$228,5,FALSE)="","",VLOOKUP(B64+0.5,Ａクラス!$A$9:$J$228,5,FALSE))</f>
        <v/>
      </c>
      <c r="E64" s="73" t="str">
        <f>IF(VLOOKUP(B64,Ａクラス!$A$9:$J$228,2,FALSE)="","",VLOOKUP(B64,Ａクラス!$A$9:$J$228,2,FALSE))</f>
        <v>BA</v>
      </c>
      <c r="F64" s="73" t="e">
        <f>データ!$B$4</f>
        <v>#N/A</v>
      </c>
      <c r="G64" s="73" t="e">
        <f>データ!$B$5</f>
        <v>#N/A</v>
      </c>
      <c r="H64" s="69" t="str">
        <f t="shared" si="1"/>
        <v/>
      </c>
      <c r="L64" s="69">
        <v>58</v>
      </c>
      <c r="M64" s="69" t="str">
        <f t="shared" si="2"/>
        <v/>
      </c>
      <c r="N64" s="69" t="str">
        <f t="shared" si="3"/>
        <v/>
      </c>
      <c r="O64" s="69" t="str">
        <f t="shared" si="4"/>
        <v/>
      </c>
      <c r="P64" s="69" t="str">
        <f t="shared" si="5"/>
        <v/>
      </c>
      <c r="Q64" s="69" t="str">
        <f t="shared" si="6"/>
        <v/>
      </c>
      <c r="R64" s="69" t="str">
        <f t="shared" si="7"/>
        <v/>
      </c>
    </row>
    <row r="65" spans="1:18" x14ac:dyDescent="0.2">
      <c r="A65" s="71" t="str">
        <f t="shared" si="0"/>
        <v/>
      </c>
      <c r="B65" s="73">
        <v>59</v>
      </c>
      <c r="C65" s="73" t="str">
        <f>IF(VLOOKUP(B65,Ａクラス!$A$9:$J$228,5,FALSE)="","",VLOOKUP(B65,Ａクラス!$A$9:$J$228,5,FALSE))</f>
        <v/>
      </c>
      <c r="D65" s="73" t="str">
        <f>IF(VLOOKUP(B65+0.5,Ａクラス!$A$9:$J$228,5,FALSE)="","",VLOOKUP(B65+0.5,Ａクラス!$A$9:$J$228,5,FALSE))</f>
        <v/>
      </c>
      <c r="E65" s="73" t="str">
        <f>IF(VLOOKUP(B65,Ａクラス!$A$9:$J$228,2,FALSE)="","",VLOOKUP(B65,Ａクラス!$A$9:$J$228,2,FALSE))</f>
        <v>BA</v>
      </c>
      <c r="F65" s="73" t="e">
        <f>データ!$B$4</f>
        <v>#N/A</v>
      </c>
      <c r="G65" s="73" t="e">
        <f>データ!$B$5</f>
        <v>#N/A</v>
      </c>
      <c r="H65" s="69" t="str">
        <f t="shared" si="1"/>
        <v/>
      </c>
      <c r="L65" s="69">
        <v>59</v>
      </c>
      <c r="M65" s="69" t="str">
        <f t="shared" si="2"/>
        <v/>
      </c>
      <c r="N65" s="69" t="str">
        <f t="shared" si="3"/>
        <v/>
      </c>
      <c r="O65" s="69" t="str">
        <f t="shared" si="4"/>
        <v/>
      </c>
      <c r="P65" s="69" t="str">
        <f t="shared" si="5"/>
        <v/>
      </c>
      <c r="Q65" s="69" t="str">
        <f t="shared" si="6"/>
        <v/>
      </c>
      <c r="R65" s="69" t="str">
        <f t="shared" si="7"/>
        <v/>
      </c>
    </row>
    <row r="66" spans="1:18" x14ac:dyDescent="0.2">
      <c r="A66" s="71" t="str">
        <f t="shared" si="0"/>
        <v/>
      </c>
      <c r="B66" s="73">
        <v>60</v>
      </c>
      <c r="C66" s="73" t="str">
        <f>IF(VLOOKUP(B66,Ａクラス!$A$9:$J$228,5,FALSE)="","",VLOOKUP(B66,Ａクラス!$A$9:$J$228,5,FALSE))</f>
        <v/>
      </c>
      <c r="D66" s="73" t="str">
        <f>IF(VLOOKUP(B66+0.5,Ａクラス!$A$9:$J$228,5,FALSE)="","",VLOOKUP(B66+0.5,Ａクラス!$A$9:$J$228,5,FALSE))</f>
        <v/>
      </c>
      <c r="E66" s="73" t="str">
        <f>IF(VLOOKUP(B66,Ａクラス!$A$9:$J$228,2,FALSE)="","",VLOOKUP(B66,Ａクラス!$A$9:$J$228,2,FALSE))</f>
        <v>BA</v>
      </c>
      <c r="F66" s="73" t="e">
        <f>データ!$B$4</f>
        <v>#N/A</v>
      </c>
      <c r="G66" s="73" t="e">
        <f>データ!$B$5</f>
        <v>#N/A</v>
      </c>
      <c r="H66" s="69" t="str">
        <f t="shared" si="1"/>
        <v/>
      </c>
      <c r="L66" s="69">
        <v>60</v>
      </c>
      <c r="M66" s="69" t="str">
        <f t="shared" si="2"/>
        <v/>
      </c>
      <c r="N66" s="69" t="str">
        <f t="shared" si="3"/>
        <v/>
      </c>
      <c r="O66" s="69" t="str">
        <f t="shared" si="4"/>
        <v/>
      </c>
      <c r="P66" s="69" t="str">
        <f t="shared" si="5"/>
        <v/>
      </c>
      <c r="Q66" s="69" t="str">
        <f t="shared" si="6"/>
        <v/>
      </c>
      <c r="R66" s="69" t="str">
        <f t="shared" si="7"/>
        <v/>
      </c>
    </row>
    <row r="67" spans="1:18" x14ac:dyDescent="0.2">
      <c r="A67" s="71" t="str">
        <f t="shared" si="0"/>
        <v/>
      </c>
      <c r="B67" s="73">
        <v>61</v>
      </c>
      <c r="C67" s="73" t="str">
        <f>IF(VLOOKUP(B67,Ａクラス!$A$9:$J$228,5,FALSE)="","",VLOOKUP(B67,Ａクラス!$A$9:$J$228,5,FALSE))</f>
        <v/>
      </c>
      <c r="D67" s="73" t="str">
        <f>IF(VLOOKUP(B67+0.5,Ａクラス!$A$9:$J$228,5,FALSE)="","",VLOOKUP(B67+0.5,Ａクラス!$A$9:$J$228,5,FALSE))</f>
        <v/>
      </c>
      <c r="E67" s="73" t="str">
        <f>IF(VLOOKUP(B67,Ａクラス!$A$9:$J$228,2,FALSE)="","",VLOOKUP(B67,Ａクラス!$A$9:$J$228,2,FALSE))</f>
        <v>BA</v>
      </c>
      <c r="F67" s="73" t="e">
        <f>データ!$B$4</f>
        <v>#N/A</v>
      </c>
      <c r="G67" s="73" t="e">
        <f>データ!$B$5</f>
        <v>#N/A</v>
      </c>
      <c r="H67" s="69" t="str">
        <f t="shared" si="1"/>
        <v/>
      </c>
      <c r="L67" s="69">
        <v>61</v>
      </c>
      <c r="M67" s="69" t="str">
        <f t="shared" si="2"/>
        <v/>
      </c>
      <c r="N67" s="69" t="str">
        <f t="shared" si="3"/>
        <v/>
      </c>
      <c r="O67" s="69" t="str">
        <f t="shared" si="4"/>
        <v/>
      </c>
      <c r="P67" s="69" t="str">
        <f t="shared" si="5"/>
        <v/>
      </c>
      <c r="Q67" s="69" t="str">
        <f t="shared" si="6"/>
        <v/>
      </c>
      <c r="R67" s="69" t="str">
        <f t="shared" si="7"/>
        <v/>
      </c>
    </row>
    <row r="68" spans="1:18" x14ac:dyDescent="0.2">
      <c r="A68" s="71" t="str">
        <f t="shared" si="0"/>
        <v/>
      </c>
      <c r="B68" s="73">
        <v>62</v>
      </c>
      <c r="C68" s="73" t="str">
        <f>IF(VLOOKUP(B68,Ａクラス!$A$9:$J$228,5,FALSE)="","",VLOOKUP(B68,Ａクラス!$A$9:$J$228,5,FALSE))</f>
        <v/>
      </c>
      <c r="D68" s="73" t="str">
        <f>IF(VLOOKUP(B68+0.5,Ａクラス!$A$9:$J$228,5,FALSE)="","",VLOOKUP(B68+0.5,Ａクラス!$A$9:$J$228,5,FALSE))</f>
        <v/>
      </c>
      <c r="E68" s="73" t="str">
        <f>IF(VLOOKUP(B68,Ａクラス!$A$9:$J$228,2,FALSE)="","",VLOOKUP(B68,Ａクラス!$A$9:$J$228,2,FALSE))</f>
        <v>BA</v>
      </c>
      <c r="F68" s="73" t="e">
        <f>データ!$B$4</f>
        <v>#N/A</v>
      </c>
      <c r="G68" s="73" t="e">
        <f>データ!$B$5</f>
        <v>#N/A</v>
      </c>
      <c r="H68" s="69" t="str">
        <f t="shared" si="1"/>
        <v/>
      </c>
      <c r="L68" s="69">
        <v>62</v>
      </c>
      <c r="M68" s="69" t="str">
        <f t="shared" si="2"/>
        <v/>
      </c>
      <c r="N68" s="69" t="str">
        <f t="shared" si="3"/>
        <v/>
      </c>
      <c r="O68" s="69" t="str">
        <f t="shared" si="4"/>
        <v/>
      </c>
      <c r="P68" s="69" t="str">
        <f t="shared" si="5"/>
        <v/>
      </c>
      <c r="Q68" s="69" t="str">
        <f t="shared" si="6"/>
        <v/>
      </c>
      <c r="R68" s="69" t="str">
        <f t="shared" si="7"/>
        <v/>
      </c>
    </row>
    <row r="69" spans="1:18" x14ac:dyDescent="0.2">
      <c r="A69" s="71" t="str">
        <f t="shared" si="0"/>
        <v/>
      </c>
      <c r="B69" s="73">
        <v>63</v>
      </c>
      <c r="C69" s="73" t="str">
        <f>IF(VLOOKUP(B69,Ａクラス!$A$9:$J$228,5,FALSE)="","",VLOOKUP(B69,Ａクラス!$A$9:$J$228,5,FALSE))</f>
        <v/>
      </c>
      <c r="D69" s="73" t="str">
        <f>IF(VLOOKUP(B69+0.5,Ａクラス!$A$9:$J$228,5,FALSE)="","",VLOOKUP(B69+0.5,Ａクラス!$A$9:$J$228,5,FALSE))</f>
        <v/>
      </c>
      <c r="E69" s="73" t="str">
        <f>IF(VLOOKUP(B69,Ａクラス!$A$9:$J$228,2,FALSE)="","",VLOOKUP(B69,Ａクラス!$A$9:$J$228,2,FALSE))</f>
        <v>BA</v>
      </c>
      <c r="F69" s="73" t="e">
        <f>データ!$B$4</f>
        <v>#N/A</v>
      </c>
      <c r="G69" s="73" t="e">
        <f>データ!$B$5</f>
        <v>#N/A</v>
      </c>
      <c r="H69" s="69" t="str">
        <f t="shared" si="1"/>
        <v/>
      </c>
      <c r="L69" s="69">
        <v>63</v>
      </c>
      <c r="M69" s="69" t="str">
        <f t="shared" si="2"/>
        <v/>
      </c>
      <c r="N69" s="69" t="str">
        <f t="shared" si="3"/>
        <v/>
      </c>
      <c r="O69" s="69" t="str">
        <f t="shared" si="4"/>
        <v/>
      </c>
      <c r="P69" s="69" t="str">
        <f t="shared" si="5"/>
        <v/>
      </c>
      <c r="Q69" s="69" t="str">
        <f t="shared" si="6"/>
        <v/>
      </c>
      <c r="R69" s="69" t="str">
        <f t="shared" si="7"/>
        <v/>
      </c>
    </row>
    <row r="70" spans="1:18" x14ac:dyDescent="0.2">
      <c r="A70" s="71" t="str">
        <f t="shared" si="0"/>
        <v/>
      </c>
      <c r="B70" s="73">
        <v>64</v>
      </c>
      <c r="C70" s="73" t="str">
        <f>IF(VLOOKUP(B70,Ａクラス!$A$9:$J$228,5,FALSE)="","",VLOOKUP(B70,Ａクラス!$A$9:$J$228,5,FALSE))</f>
        <v/>
      </c>
      <c r="D70" s="73" t="str">
        <f>IF(VLOOKUP(B70+0.5,Ａクラス!$A$9:$J$228,5,FALSE)="","",VLOOKUP(B70+0.5,Ａクラス!$A$9:$J$228,5,FALSE))</f>
        <v/>
      </c>
      <c r="E70" s="73" t="str">
        <f>IF(VLOOKUP(B70,Ａクラス!$A$9:$J$228,2,FALSE)="","",VLOOKUP(B70,Ａクラス!$A$9:$J$228,2,FALSE))</f>
        <v>BA</v>
      </c>
      <c r="F70" s="73" t="e">
        <f>データ!$B$4</f>
        <v>#N/A</v>
      </c>
      <c r="G70" s="73" t="e">
        <f>データ!$B$5</f>
        <v>#N/A</v>
      </c>
      <c r="H70" s="69" t="str">
        <f t="shared" si="1"/>
        <v/>
      </c>
      <c r="L70" s="69">
        <v>64</v>
      </c>
      <c r="M70" s="69" t="str">
        <f t="shared" si="2"/>
        <v/>
      </c>
      <c r="N70" s="69" t="str">
        <f t="shared" si="3"/>
        <v/>
      </c>
      <c r="O70" s="69" t="str">
        <f t="shared" si="4"/>
        <v/>
      </c>
      <c r="P70" s="69" t="str">
        <f t="shared" si="5"/>
        <v/>
      </c>
      <c r="Q70" s="69" t="str">
        <f t="shared" si="6"/>
        <v/>
      </c>
      <c r="R70" s="69" t="str">
        <f t="shared" si="7"/>
        <v/>
      </c>
    </row>
    <row r="71" spans="1:18" x14ac:dyDescent="0.2">
      <c r="A71" s="71" t="str">
        <f t="shared" ref="A71:A134" si="8">IFERROR(RANK(H71,$H$7:$H$666,1),"")</f>
        <v/>
      </c>
      <c r="B71" s="73">
        <v>65</v>
      </c>
      <c r="C71" s="73" t="str">
        <f>IF(VLOOKUP(B71,Ａクラス!$A$9:$J$228,5,FALSE)="","",VLOOKUP(B71,Ａクラス!$A$9:$J$228,5,FALSE))</f>
        <v/>
      </c>
      <c r="D71" s="73" t="str">
        <f>IF(VLOOKUP(B71+0.5,Ａクラス!$A$9:$J$228,5,FALSE)="","",VLOOKUP(B71+0.5,Ａクラス!$A$9:$J$228,5,FALSE))</f>
        <v/>
      </c>
      <c r="E71" s="73" t="str">
        <f>IF(VLOOKUP(B71,Ａクラス!$A$9:$J$228,2,FALSE)="","",VLOOKUP(B71,Ａクラス!$A$9:$J$228,2,FALSE))</f>
        <v>BA</v>
      </c>
      <c r="F71" s="73" t="e">
        <f>データ!$B$4</f>
        <v>#N/A</v>
      </c>
      <c r="G71" s="73" t="e">
        <f>データ!$B$5</f>
        <v>#N/A</v>
      </c>
      <c r="H71" s="69" t="str">
        <f t="shared" si="1"/>
        <v/>
      </c>
      <c r="L71" s="69">
        <v>65</v>
      </c>
      <c r="M71" s="69" t="str">
        <f t="shared" si="2"/>
        <v/>
      </c>
      <c r="N71" s="69" t="str">
        <f t="shared" si="3"/>
        <v/>
      </c>
      <c r="O71" s="69" t="str">
        <f t="shared" si="4"/>
        <v/>
      </c>
      <c r="P71" s="69" t="str">
        <f t="shared" si="5"/>
        <v/>
      </c>
      <c r="Q71" s="69" t="str">
        <f t="shared" si="6"/>
        <v/>
      </c>
      <c r="R71" s="69" t="str">
        <f t="shared" si="7"/>
        <v/>
      </c>
    </row>
    <row r="72" spans="1:18" x14ac:dyDescent="0.2">
      <c r="A72" s="71" t="str">
        <f t="shared" si="8"/>
        <v/>
      </c>
      <c r="B72" s="73">
        <v>66</v>
      </c>
      <c r="C72" s="73" t="str">
        <f>IF(VLOOKUP(B72,Ａクラス!$A$9:$J$228,5,FALSE)="","",VLOOKUP(B72,Ａクラス!$A$9:$J$228,5,FALSE))</f>
        <v/>
      </c>
      <c r="D72" s="73" t="str">
        <f>IF(VLOOKUP(B72+0.5,Ａクラス!$A$9:$J$228,5,FALSE)="","",VLOOKUP(B72+0.5,Ａクラス!$A$9:$J$228,5,FALSE))</f>
        <v/>
      </c>
      <c r="E72" s="73" t="str">
        <f>IF(VLOOKUP(B72,Ａクラス!$A$9:$J$228,2,FALSE)="","",VLOOKUP(B72,Ａクラス!$A$9:$J$228,2,FALSE))</f>
        <v>BA</v>
      </c>
      <c r="F72" s="73" t="e">
        <f>データ!$B$4</f>
        <v>#N/A</v>
      </c>
      <c r="G72" s="73" t="e">
        <f>データ!$B$5</f>
        <v>#N/A</v>
      </c>
      <c r="H72" s="69" t="str">
        <f t="shared" ref="H72:H116" si="9">IF(C72="","",ROW())</f>
        <v/>
      </c>
      <c r="L72" s="69">
        <v>66</v>
      </c>
      <c r="M72" s="69" t="str">
        <f t="shared" ref="M72:M135" si="10">IFERROR(VLOOKUP(L72,$A$7:$G$666,2,FALSE),"")</f>
        <v/>
      </c>
      <c r="N72" s="69" t="str">
        <f t="shared" ref="N72:N135" si="11">IFERROR(VLOOKUP(L72,$A$7:$G$666,4,FALSE),"")</f>
        <v/>
      </c>
      <c r="O72" s="69" t="str">
        <f t="shared" ref="O72:O135" si="12">IFERROR(VLOOKUP(L72,$A$7:$G$666,3,FALSE),"")</f>
        <v/>
      </c>
      <c r="P72" s="69" t="str">
        <f t="shared" ref="P72:P135" si="13">IFERROR(VLOOKUP(L72,$A$7:$G$666,6,FALSE),"")</f>
        <v/>
      </c>
      <c r="Q72" s="69" t="str">
        <f t="shared" ref="Q72:Q135" si="14">IFERROR(VLOOKUP(L72,$A$7:$G$666,7,FALSE),"")</f>
        <v/>
      </c>
      <c r="R72" s="69" t="str">
        <f t="shared" ref="R72:R135" si="15">IFERROR(VLOOKUP(L72,$A$7:$G$666,5,FALSE),"")</f>
        <v/>
      </c>
    </row>
    <row r="73" spans="1:18" x14ac:dyDescent="0.2">
      <c r="A73" s="71" t="str">
        <f t="shared" si="8"/>
        <v/>
      </c>
      <c r="B73" s="73">
        <v>67</v>
      </c>
      <c r="C73" s="73" t="str">
        <f>IF(VLOOKUP(B73,Ａクラス!$A$9:$J$228,5,FALSE)="","",VLOOKUP(B73,Ａクラス!$A$9:$J$228,5,FALSE))</f>
        <v/>
      </c>
      <c r="D73" s="73" t="str">
        <f>IF(VLOOKUP(B73+0.5,Ａクラス!$A$9:$J$228,5,FALSE)="","",VLOOKUP(B73+0.5,Ａクラス!$A$9:$J$228,5,FALSE))</f>
        <v/>
      </c>
      <c r="E73" s="73" t="str">
        <f>IF(VLOOKUP(B73,Ａクラス!$A$9:$J$228,2,FALSE)="","",VLOOKUP(B73,Ａクラス!$A$9:$J$228,2,FALSE))</f>
        <v>BA</v>
      </c>
      <c r="F73" s="73" t="e">
        <f>データ!$B$4</f>
        <v>#N/A</v>
      </c>
      <c r="G73" s="73" t="e">
        <f>データ!$B$5</f>
        <v>#N/A</v>
      </c>
      <c r="H73" s="69" t="str">
        <f t="shared" si="9"/>
        <v/>
      </c>
      <c r="L73" s="69">
        <v>67</v>
      </c>
      <c r="M73" s="69" t="str">
        <f t="shared" si="10"/>
        <v/>
      </c>
      <c r="N73" s="69" t="str">
        <f t="shared" si="11"/>
        <v/>
      </c>
      <c r="O73" s="69" t="str">
        <f t="shared" si="12"/>
        <v/>
      </c>
      <c r="P73" s="69" t="str">
        <f t="shared" si="13"/>
        <v/>
      </c>
      <c r="Q73" s="69" t="str">
        <f t="shared" si="14"/>
        <v/>
      </c>
      <c r="R73" s="69" t="str">
        <f t="shared" si="15"/>
        <v/>
      </c>
    </row>
    <row r="74" spans="1:18" x14ac:dyDescent="0.2">
      <c r="A74" s="71" t="str">
        <f t="shared" si="8"/>
        <v/>
      </c>
      <c r="B74" s="73">
        <v>68</v>
      </c>
      <c r="C74" s="73" t="str">
        <f>IF(VLOOKUP(B74,Ａクラス!$A$9:$J$228,5,FALSE)="","",VLOOKUP(B74,Ａクラス!$A$9:$J$228,5,FALSE))</f>
        <v/>
      </c>
      <c r="D74" s="73" t="str">
        <f>IF(VLOOKUP(B74+0.5,Ａクラス!$A$9:$J$228,5,FALSE)="","",VLOOKUP(B74+0.5,Ａクラス!$A$9:$J$228,5,FALSE))</f>
        <v/>
      </c>
      <c r="E74" s="73" t="str">
        <f>IF(VLOOKUP(B74,Ａクラス!$A$9:$J$228,2,FALSE)="","",VLOOKUP(B74,Ａクラス!$A$9:$J$228,2,FALSE))</f>
        <v>BA</v>
      </c>
      <c r="F74" s="73" t="e">
        <f>データ!$B$4</f>
        <v>#N/A</v>
      </c>
      <c r="G74" s="73" t="e">
        <f>データ!$B$5</f>
        <v>#N/A</v>
      </c>
      <c r="H74" s="69" t="str">
        <f t="shared" si="9"/>
        <v/>
      </c>
      <c r="L74" s="69">
        <v>68</v>
      </c>
      <c r="M74" s="69" t="str">
        <f t="shared" si="10"/>
        <v/>
      </c>
      <c r="N74" s="69" t="str">
        <f t="shared" si="11"/>
        <v/>
      </c>
      <c r="O74" s="69" t="str">
        <f t="shared" si="12"/>
        <v/>
      </c>
      <c r="P74" s="69" t="str">
        <f t="shared" si="13"/>
        <v/>
      </c>
      <c r="Q74" s="69" t="str">
        <f t="shared" si="14"/>
        <v/>
      </c>
      <c r="R74" s="69" t="str">
        <f t="shared" si="15"/>
        <v/>
      </c>
    </row>
    <row r="75" spans="1:18" x14ac:dyDescent="0.2">
      <c r="A75" s="71" t="str">
        <f t="shared" si="8"/>
        <v/>
      </c>
      <c r="B75" s="73">
        <v>69</v>
      </c>
      <c r="C75" s="73" t="str">
        <f>IF(VLOOKUP(B75,Ａクラス!$A$9:$J$228,5,FALSE)="","",VLOOKUP(B75,Ａクラス!$A$9:$J$228,5,FALSE))</f>
        <v/>
      </c>
      <c r="D75" s="73" t="str">
        <f>IF(VLOOKUP(B75+0.5,Ａクラス!$A$9:$J$228,5,FALSE)="","",VLOOKUP(B75+0.5,Ａクラス!$A$9:$J$228,5,FALSE))</f>
        <v/>
      </c>
      <c r="E75" s="73" t="str">
        <f>IF(VLOOKUP(B75,Ａクラス!$A$9:$J$228,2,FALSE)="","",VLOOKUP(B75,Ａクラス!$A$9:$J$228,2,FALSE))</f>
        <v>BA</v>
      </c>
      <c r="F75" s="73" t="e">
        <f>データ!$B$4</f>
        <v>#N/A</v>
      </c>
      <c r="G75" s="73" t="e">
        <f>データ!$B$5</f>
        <v>#N/A</v>
      </c>
      <c r="H75" s="69" t="str">
        <f t="shared" si="9"/>
        <v/>
      </c>
      <c r="L75" s="69">
        <v>69</v>
      </c>
      <c r="M75" s="69" t="str">
        <f t="shared" si="10"/>
        <v/>
      </c>
      <c r="N75" s="69" t="str">
        <f t="shared" si="11"/>
        <v/>
      </c>
      <c r="O75" s="69" t="str">
        <f t="shared" si="12"/>
        <v/>
      </c>
      <c r="P75" s="69" t="str">
        <f t="shared" si="13"/>
        <v/>
      </c>
      <c r="Q75" s="69" t="str">
        <f t="shared" si="14"/>
        <v/>
      </c>
      <c r="R75" s="69" t="str">
        <f t="shared" si="15"/>
        <v/>
      </c>
    </row>
    <row r="76" spans="1:18" x14ac:dyDescent="0.2">
      <c r="A76" s="71" t="str">
        <f t="shared" si="8"/>
        <v/>
      </c>
      <c r="B76" s="73">
        <v>70</v>
      </c>
      <c r="C76" s="73" t="str">
        <f>IF(VLOOKUP(B76,Ａクラス!$A$9:$J$228,5,FALSE)="","",VLOOKUP(B76,Ａクラス!$A$9:$J$228,5,FALSE))</f>
        <v/>
      </c>
      <c r="D76" s="73" t="str">
        <f>IF(VLOOKUP(B76+0.5,Ａクラス!$A$9:$J$228,5,FALSE)="","",VLOOKUP(B76+0.5,Ａクラス!$A$9:$J$228,5,FALSE))</f>
        <v/>
      </c>
      <c r="E76" s="73" t="str">
        <f>IF(VLOOKUP(B76,Ａクラス!$A$9:$J$228,2,FALSE)="","",VLOOKUP(B76,Ａクラス!$A$9:$J$228,2,FALSE))</f>
        <v>BA</v>
      </c>
      <c r="F76" s="73" t="e">
        <f>データ!$B$4</f>
        <v>#N/A</v>
      </c>
      <c r="G76" s="73" t="e">
        <f>データ!$B$5</f>
        <v>#N/A</v>
      </c>
      <c r="H76" s="69" t="str">
        <f t="shared" si="9"/>
        <v/>
      </c>
      <c r="L76" s="69">
        <v>70</v>
      </c>
      <c r="M76" s="69" t="str">
        <f t="shared" si="10"/>
        <v/>
      </c>
      <c r="N76" s="69" t="str">
        <f t="shared" si="11"/>
        <v/>
      </c>
      <c r="O76" s="69" t="str">
        <f t="shared" si="12"/>
        <v/>
      </c>
      <c r="P76" s="69" t="str">
        <f t="shared" si="13"/>
        <v/>
      </c>
      <c r="Q76" s="69" t="str">
        <f t="shared" si="14"/>
        <v/>
      </c>
      <c r="R76" s="69" t="str">
        <f t="shared" si="15"/>
        <v/>
      </c>
    </row>
    <row r="77" spans="1:18" x14ac:dyDescent="0.2">
      <c r="A77" s="71" t="str">
        <f t="shared" si="8"/>
        <v/>
      </c>
      <c r="B77" s="73">
        <v>71</v>
      </c>
      <c r="C77" s="73" t="str">
        <f>IF(VLOOKUP(B77,Ａクラス!$A$9:$J$228,5,FALSE)="","",VLOOKUP(B77,Ａクラス!$A$9:$J$228,5,FALSE))</f>
        <v/>
      </c>
      <c r="D77" s="73" t="str">
        <f>IF(VLOOKUP(B77+0.5,Ａクラス!$A$9:$J$228,5,FALSE)="","",VLOOKUP(B77+0.5,Ａクラス!$A$9:$J$228,5,FALSE))</f>
        <v/>
      </c>
      <c r="E77" s="73" t="str">
        <f>IF(VLOOKUP(B77,Ａクラス!$A$9:$J$228,2,FALSE)="","",VLOOKUP(B77,Ａクラス!$A$9:$J$228,2,FALSE))</f>
        <v>BA</v>
      </c>
      <c r="F77" s="73" t="e">
        <f>データ!$B$4</f>
        <v>#N/A</v>
      </c>
      <c r="G77" s="73" t="e">
        <f>データ!$B$5</f>
        <v>#N/A</v>
      </c>
      <c r="H77" s="69" t="str">
        <f t="shared" si="9"/>
        <v/>
      </c>
      <c r="L77" s="69">
        <v>71</v>
      </c>
      <c r="M77" s="69" t="str">
        <f t="shared" si="10"/>
        <v/>
      </c>
      <c r="N77" s="69" t="str">
        <f t="shared" si="11"/>
        <v/>
      </c>
      <c r="O77" s="69" t="str">
        <f t="shared" si="12"/>
        <v/>
      </c>
      <c r="P77" s="69" t="str">
        <f t="shared" si="13"/>
        <v/>
      </c>
      <c r="Q77" s="69" t="str">
        <f t="shared" si="14"/>
        <v/>
      </c>
      <c r="R77" s="69" t="str">
        <f t="shared" si="15"/>
        <v/>
      </c>
    </row>
    <row r="78" spans="1:18" x14ac:dyDescent="0.2">
      <c r="A78" s="71" t="str">
        <f t="shared" si="8"/>
        <v/>
      </c>
      <c r="B78" s="73">
        <v>72</v>
      </c>
      <c r="C78" s="73" t="str">
        <f>IF(VLOOKUP(B78,Ａクラス!$A$9:$J$228,5,FALSE)="","",VLOOKUP(B78,Ａクラス!$A$9:$J$228,5,FALSE))</f>
        <v/>
      </c>
      <c r="D78" s="73" t="str">
        <f>IF(VLOOKUP(B78+0.5,Ａクラス!$A$9:$J$228,5,FALSE)="","",VLOOKUP(B78+0.5,Ａクラス!$A$9:$J$228,5,FALSE))</f>
        <v/>
      </c>
      <c r="E78" s="73" t="str">
        <f>IF(VLOOKUP(B78,Ａクラス!$A$9:$J$228,2,FALSE)="","",VLOOKUP(B78,Ａクラス!$A$9:$J$228,2,FALSE))</f>
        <v>BA</v>
      </c>
      <c r="F78" s="73" t="e">
        <f>データ!$B$4</f>
        <v>#N/A</v>
      </c>
      <c r="G78" s="73" t="e">
        <f>データ!$B$5</f>
        <v>#N/A</v>
      </c>
      <c r="H78" s="69" t="str">
        <f t="shared" si="9"/>
        <v/>
      </c>
      <c r="L78" s="69">
        <v>72</v>
      </c>
      <c r="M78" s="69" t="str">
        <f t="shared" si="10"/>
        <v/>
      </c>
      <c r="N78" s="69" t="str">
        <f t="shared" si="11"/>
        <v/>
      </c>
      <c r="O78" s="69" t="str">
        <f t="shared" si="12"/>
        <v/>
      </c>
      <c r="P78" s="69" t="str">
        <f t="shared" si="13"/>
        <v/>
      </c>
      <c r="Q78" s="69" t="str">
        <f t="shared" si="14"/>
        <v/>
      </c>
      <c r="R78" s="69" t="str">
        <f t="shared" si="15"/>
        <v/>
      </c>
    </row>
    <row r="79" spans="1:18" x14ac:dyDescent="0.2">
      <c r="A79" s="71" t="str">
        <f t="shared" si="8"/>
        <v/>
      </c>
      <c r="B79" s="73">
        <v>73</v>
      </c>
      <c r="C79" s="73" t="str">
        <f>IF(VLOOKUP(B79,Ａクラス!$A$9:$J$228,5,FALSE)="","",VLOOKUP(B79,Ａクラス!$A$9:$J$228,5,FALSE))</f>
        <v/>
      </c>
      <c r="D79" s="73" t="str">
        <f>IF(VLOOKUP(B79+0.5,Ａクラス!$A$9:$J$228,5,FALSE)="","",VLOOKUP(B79+0.5,Ａクラス!$A$9:$J$228,5,FALSE))</f>
        <v/>
      </c>
      <c r="E79" s="73" t="str">
        <f>IF(VLOOKUP(B79,Ａクラス!$A$9:$J$228,2,FALSE)="","",VLOOKUP(B79,Ａクラス!$A$9:$J$228,2,FALSE))</f>
        <v>BA</v>
      </c>
      <c r="F79" s="73" t="e">
        <f>データ!$B$4</f>
        <v>#N/A</v>
      </c>
      <c r="G79" s="73" t="e">
        <f>データ!$B$5</f>
        <v>#N/A</v>
      </c>
      <c r="H79" s="69" t="str">
        <f t="shared" si="9"/>
        <v/>
      </c>
      <c r="L79" s="69">
        <v>73</v>
      </c>
      <c r="M79" s="69" t="str">
        <f t="shared" si="10"/>
        <v/>
      </c>
      <c r="N79" s="69" t="str">
        <f t="shared" si="11"/>
        <v/>
      </c>
      <c r="O79" s="69" t="str">
        <f t="shared" si="12"/>
        <v/>
      </c>
      <c r="P79" s="69" t="str">
        <f t="shared" si="13"/>
        <v/>
      </c>
      <c r="Q79" s="69" t="str">
        <f t="shared" si="14"/>
        <v/>
      </c>
      <c r="R79" s="69" t="str">
        <f t="shared" si="15"/>
        <v/>
      </c>
    </row>
    <row r="80" spans="1:18" x14ac:dyDescent="0.2">
      <c r="A80" s="71" t="str">
        <f t="shared" si="8"/>
        <v/>
      </c>
      <c r="B80" s="73">
        <v>74</v>
      </c>
      <c r="C80" s="73" t="str">
        <f>IF(VLOOKUP(B80,Ａクラス!$A$9:$J$228,5,FALSE)="","",VLOOKUP(B80,Ａクラス!$A$9:$J$228,5,FALSE))</f>
        <v/>
      </c>
      <c r="D80" s="73" t="str">
        <f>IF(VLOOKUP(B80+0.5,Ａクラス!$A$9:$J$228,5,FALSE)="","",VLOOKUP(B80+0.5,Ａクラス!$A$9:$J$228,5,FALSE))</f>
        <v/>
      </c>
      <c r="E80" s="73" t="str">
        <f>IF(VLOOKUP(B80,Ａクラス!$A$9:$J$228,2,FALSE)="","",VLOOKUP(B80,Ａクラス!$A$9:$J$228,2,FALSE))</f>
        <v>BA</v>
      </c>
      <c r="F80" s="73" t="e">
        <f>データ!$B$4</f>
        <v>#N/A</v>
      </c>
      <c r="G80" s="73" t="e">
        <f>データ!$B$5</f>
        <v>#N/A</v>
      </c>
      <c r="H80" s="69" t="str">
        <f t="shared" si="9"/>
        <v/>
      </c>
      <c r="L80" s="69">
        <v>74</v>
      </c>
      <c r="M80" s="69" t="str">
        <f t="shared" si="10"/>
        <v/>
      </c>
      <c r="N80" s="69" t="str">
        <f t="shared" si="11"/>
        <v/>
      </c>
      <c r="O80" s="69" t="str">
        <f t="shared" si="12"/>
        <v/>
      </c>
      <c r="P80" s="69" t="str">
        <f t="shared" si="13"/>
        <v/>
      </c>
      <c r="Q80" s="69" t="str">
        <f t="shared" si="14"/>
        <v/>
      </c>
      <c r="R80" s="69" t="str">
        <f t="shared" si="15"/>
        <v/>
      </c>
    </row>
    <row r="81" spans="1:18" x14ac:dyDescent="0.2">
      <c r="A81" s="71" t="str">
        <f t="shared" si="8"/>
        <v/>
      </c>
      <c r="B81" s="73">
        <v>75</v>
      </c>
      <c r="C81" s="73" t="str">
        <f>IF(VLOOKUP(B81,Ａクラス!$A$9:$J$228,5,FALSE)="","",VLOOKUP(B81,Ａクラス!$A$9:$J$228,5,FALSE))</f>
        <v/>
      </c>
      <c r="D81" s="73" t="str">
        <f>IF(VLOOKUP(B81+0.5,Ａクラス!$A$9:$J$228,5,FALSE)="","",VLOOKUP(B81+0.5,Ａクラス!$A$9:$J$228,5,FALSE))</f>
        <v/>
      </c>
      <c r="E81" s="73" t="str">
        <f>IF(VLOOKUP(B81,Ａクラス!$A$9:$J$228,2,FALSE)="","",VLOOKUP(B81,Ａクラス!$A$9:$J$228,2,FALSE))</f>
        <v>BA</v>
      </c>
      <c r="F81" s="73" t="e">
        <f>データ!$B$4</f>
        <v>#N/A</v>
      </c>
      <c r="G81" s="73" t="e">
        <f>データ!$B$5</f>
        <v>#N/A</v>
      </c>
      <c r="H81" s="69" t="str">
        <f t="shared" si="9"/>
        <v/>
      </c>
      <c r="L81" s="69">
        <v>75</v>
      </c>
      <c r="M81" s="69" t="str">
        <f t="shared" si="10"/>
        <v/>
      </c>
      <c r="N81" s="69" t="str">
        <f t="shared" si="11"/>
        <v/>
      </c>
      <c r="O81" s="69" t="str">
        <f t="shared" si="12"/>
        <v/>
      </c>
      <c r="P81" s="69" t="str">
        <f t="shared" si="13"/>
        <v/>
      </c>
      <c r="Q81" s="69" t="str">
        <f t="shared" si="14"/>
        <v/>
      </c>
      <c r="R81" s="69" t="str">
        <f t="shared" si="15"/>
        <v/>
      </c>
    </row>
    <row r="82" spans="1:18" x14ac:dyDescent="0.2">
      <c r="A82" s="71" t="str">
        <f t="shared" si="8"/>
        <v/>
      </c>
      <c r="B82" s="73">
        <v>76</v>
      </c>
      <c r="C82" s="73" t="str">
        <f>IF(VLOOKUP(B82,Ａクラス!$A$9:$J$228,5,FALSE)="","",VLOOKUP(B82,Ａクラス!$A$9:$J$228,5,FALSE))</f>
        <v/>
      </c>
      <c r="D82" s="73" t="str">
        <f>IF(VLOOKUP(B82+0.5,Ａクラス!$A$9:$J$228,5,FALSE)="","",VLOOKUP(B82+0.5,Ａクラス!$A$9:$J$228,5,FALSE))</f>
        <v/>
      </c>
      <c r="E82" s="73" t="str">
        <f>IF(VLOOKUP(B82,Ａクラス!$A$9:$J$228,2,FALSE)="","",VLOOKUP(B82,Ａクラス!$A$9:$J$228,2,FALSE))</f>
        <v>BA</v>
      </c>
      <c r="F82" s="73" t="e">
        <f>データ!$B$4</f>
        <v>#N/A</v>
      </c>
      <c r="G82" s="73" t="e">
        <f>データ!$B$5</f>
        <v>#N/A</v>
      </c>
      <c r="H82" s="69" t="str">
        <f t="shared" si="9"/>
        <v/>
      </c>
      <c r="L82" s="69">
        <v>76</v>
      </c>
      <c r="M82" s="69" t="str">
        <f t="shared" si="10"/>
        <v/>
      </c>
      <c r="N82" s="69" t="str">
        <f t="shared" si="11"/>
        <v/>
      </c>
      <c r="O82" s="69" t="str">
        <f t="shared" si="12"/>
        <v/>
      </c>
      <c r="P82" s="69" t="str">
        <f t="shared" si="13"/>
        <v/>
      </c>
      <c r="Q82" s="69" t="str">
        <f t="shared" si="14"/>
        <v/>
      </c>
      <c r="R82" s="69" t="str">
        <f t="shared" si="15"/>
        <v/>
      </c>
    </row>
    <row r="83" spans="1:18" x14ac:dyDescent="0.2">
      <c r="A83" s="71" t="str">
        <f t="shared" si="8"/>
        <v/>
      </c>
      <c r="B83" s="73">
        <v>77</v>
      </c>
      <c r="C83" s="73" t="str">
        <f>IF(VLOOKUP(B83,Ａクラス!$A$9:$J$228,5,FALSE)="","",VLOOKUP(B83,Ａクラス!$A$9:$J$228,5,FALSE))</f>
        <v/>
      </c>
      <c r="D83" s="73" t="str">
        <f>IF(VLOOKUP(B83+0.5,Ａクラス!$A$9:$J$228,5,FALSE)="","",VLOOKUP(B83+0.5,Ａクラス!$A$9:$J$228,5,FALSE))</f>
        <v/>
      </c>
      <c r="E83" s="73" t="str">
        <f>IF(VLOOKUP(B83,Ａクラス!$A$9:$J$228,2,FALSE)="","",VLOOKUP(B83,Ａクラス!$A$9:$J$228,2,FALSE))</f>
        <v>BA</v>
      </c>
      <c r="F83" s="73" t="e">
        <f>データ!$B$4</f>
        <v>#N/A</v>
      </c>
      <c r="G83" s="73" t="e">
        <f>データ!$B$5</f>
        <v>#N/A</v>
      </c>
      <c r="H83" s="69" t="str">
        <f t="shared" si="9"/>
        <v/>
      </c>
      <c r="L83" s="69">
        <v>77</v>
      </c>
      <c r="M83" s="69" t="str">
        <f t="shared" si="10"/>
        <v/>
      </c>
      <c r="N83" s="69" t="str">
        <f t="shared" si="11"/>
        <v/>
      </c>
      <c r="O83" s="69" t="str">
        <f t="shared" si="12"/>
        <v/>
      </c>
      <c r="P83" s="69" t="str">
        <f t="shared" si="13"/>
        <v/>
      </c>
      <c r="Q83" s="69" t="str">
        <f t="shared" si="14"/>
        <v/>
      </c>
      <c r="R83" s="69" t="str">
        <f t="shared" si="15"/>
        <v/>
      </c>
    </row>
    <row r="84" spans="1:18" x14ac:dyDescent="0.2">
      <c r="A84" s="71" t="str">
        <f t="shared" si="8"/>
        <v/>
      </c>
      <c r="B84" s="73">
        <v>78</v>
      </c>
      <c r="C84" s="73" t="str">
        <f>IF(VLOOKUP(B84,Ａクラス!$A$9:$J$228,5,FALSE)="","",VLOOKUP(B84,Ａクラス!$A$9:$J$228,5,FALSE))</f>
        <v/>
      </c>
      <c r="D84" s="73" t="str">
        <f>IF(VLOOKUP(B84+0.5,Ａクラス!$A$9:$J$228,5,FALSE)="","",VLOOKUP(B84+0.5,Ａクラス!$A$9:$J$228,5,FALSE))</f>
        <v/>
      </c>
      <c r="E84" s="73" t="str">
        <f>IF(VLOOKUP(B84,Ａクラス!$A$9:$J$228,2,FALSE)="","",VLOOKUP(B84,Ａクラス!$A$9:$J$228,2,FALSE))</f>
        <v>BA</v>
      </c>
      <c r="F84" s="73" t="e">
        <f>データ!$B$4</f>
        <v>#N/A</v>
      </c>
      <c r="G84" s="73" t="e">
        <f>データ!$B$5</f>
        <v>#N/A</v>
      </c>
      <c r="H84" s="69" t="str">
        <f t="shared" si="9"/>
        <v/>
      </c>
      <c r="L84" s="69">
        <v>78</v>
      </c>
      <c r="M84" s="69" t="str">
        <f t="shared" si="10"/>
        <v/>
      </c>
      <c r="N84" s="69" t="str">
        <f t="shared" si="11"/>
        <v/>
      </c>
      <c r="O84" s="69" t="str">
        <f t="shared" si="12"/>
        <v/>
      </c>
      <c r="P84" s="69" t="str">
        <f t="shared" si="13"/>
        <v/>
      </c>
      <c r="Q84" s="69" t="str">
        <f t="shared" si="14"/>
        <v/>
      </c>
      <c r="R84" s="69" t="str">
        <f t="shared" si="15"/>
        <v/>
      </c>
    </row>
    <row r="85" spans="1:18" x14ac:dyDescent="0.2">
      <c r="A85" s="71" t="str">
        <f t="shared" si="8"/>
        <v/>
      </c>
      <c r="B85" s="73">
        <v>79</v>
      </c>
      <c r="C85" s="73" t="str">
        <f>IF(VLOOKUP(B85,Ａクラス!$A$9:$J$228,5,FALSE)="","",VLOOKUP(B85,Ａクラス!$A$9:$J$228,5,FALSE))</f>
        <v/>
      </c>
      <c r="D85" s="73" t="str">
        <f>IF(VLOOKUP(B85+0.5,Ａクラス!$A$9:$J$228,5,FALSE)="","",VLOOKUP(B85+0.5,Ａクラス!$A$9:$J$228,5,FALSE))</f>
        <v/>
      </c>
      <c r="E85" s="73" t="str">
        <f>IF(VLOOKUP(B85,Ａクラス!$A$9:$J$228,2,FALSE)="","",VLOOKUP(B85,Ａクラス!$A$9:$J$228,2,FALSE))</f>
        <v>BA</v>
      </c>
      <c r="F85" s="73" t="e">
        <f>データ!$B$4</f>
        <v>#N/A</v>
      </c>
      <c r="G85" s="73" t="e">
        <f>データ!$B$5</f>
        <v>#N/A</v>
      </c>
      <c r="H85" s="69" t="str">
        <f t="shared" si="9"/>
        <v/>
      </c>
      <c r="L85" s="69">
        <v>79</v>
      </c>
      <c r="M85" s="69" t="str">
        <f t="shared" si="10"/>
        <v/>
      </c>
      <c r="N85" s="69" t="str">
        <f t="shared" si="11"/>
        <v/>
      </c>
      <c r="O85" s="69" t="str">
        <f t="shared" si="12"/>
        <v/>
      </c>
      <c r="P85" s="69" t="str">
        <f t="shared" si="13"/>
        <v/>
      </c>
      <c r="Q85" s="69" t="str">
        <f t="shared" si="14"/>
        <v/>
      </c>
      <c r="R85" s="69" t="str">
        <f t="shared" si="15"/>
        <v/>
      </c>
    </row>
    <row r="86" spans="1:18" x14ac:dyDescent="0.2">
      <c r="A86" s="71" t="str">
        <f t="shared" si="8"/>
        <v/>
      </c>
      <c r="B86" s="73">
        <v>80</v>
      </c>
      <c r="C86" s="73" t="str">
        <f>IF(VLOOKUP(B86,Ａクラス!$A$9:$J$228,5,FALSE)="","",VLOOKUP(B86,Ａクラス!$A$9:$J$228,5,FALSE))</f>
        <v/>
      </c>
      <c r="D86" s="73" t="str">
        <f>IF(VLOOKUP(B86+0.5,Ａクラス!$A$9:$J$228,5,FALSE)="","",VLOOKUP(B86+0.5,Ａクラス!$A$9:$J$228,5,FALSE))</f>
        <v/>
      </c>
      <c r="E86" s="73" t="str">
        <f>IF(VLOOKUP(B86,Ａクラス!$A$9:$J$228,2,FALSE)="","",VLOOKUP(B86,Ａクラス!$A$9:$J$228,2,FALSE))</f>
        <v>BA</v>
      </c>
      <c r="F86" s="73" t="e">
        <f>データ!$B$4</f>
        <v>#N/A</v>
      </c>
      <c r="G86" s="73" t="e">
        <f>データ!$B$5</f>
        <v>#N/A</v>
      </c>
      <c r="H86" s="69" t="str">
        <f t="shared" si="9"/>
        <v/>
      </c>
      <c r="L86" s="69">
        <v>80</v>
      </c>
      <c r="M86" s="69" t="str">
        <f t="shared" si="10"/>
        <v/>
      </c>
      <c r="N86" s="69" t="str">
        <f t="shared" si="11"/>
        <v/>
      </c>
      <c r="O86" s="69" t="str">
        <f t="shared" si="12"/>
        <v/>
      </c>
      <c r="P86" s="69" t="str">
        <f t="shared" si="13"/>
        <v/>
      </c>
      <c r="Q86" s="69" t="str">
        <f t="shared" si="14"/>
        <v/>
      </c>
      <c r="R86" s="69" t="str">
        <f t="shared" si="15"/>
        <v/>
      </c>
    </row>
    <row r="87" spans="1:18" x14ac:dyDescent="0.2">
      <c r="A87" s="71" t="str">
        <f t="shared" si="8"/>
        <v/>
      </c>
      <c r="B87" s="73">
        <v>81</v>
      </c>
      <c r="C87" s="73" t="str">
        <f>IF(VLOOKUP(B87,Ａクラス!$A$9:$J$228,5,FALSE)="","",VLOOKUP(B87,Ａクラス!$A$9:$J$228,5,FALSE))</f>
        <v/>
      </c>
      <c r="D87" s="73" t="str">
        <f>IF(VLOOKUP(B87+0.5,Ａクラス!$A$9:$J$228,5,FALSE)="","",VLOOKUP(B87+0.5,Ａクラス!$A$9:$J$228,5,FALSE))</f>
        <v/>
      </c>
      <c r="E87" s="73" t="str">
        <f>IF(VLOOKUP(B87,Ａクラス!$A$9:$J$228,2,FALSE)="","",VLOOKUP(B87,Ａクラス!$A$9:$J$228,2,FALSE))</f>
        <v>BA</v>
      </c>
      <c r="F87" s="73" t="e">
        <f>データ!$B$4</f>
        <v>#N/A</v>
      </c>
      <c r="G87" s="73" t="e">
        <f>データ!$B$5</f>
        <v>#N/A</v>
      </c>
      <c r="H87" s="69" t="str">
        <f t="shared" si="9"/>
        <v/>
      </c>
      <c r="L87" s="69">
        <v>81</v>
      </c>
      <c r="M87" s="69" t="str">
        <f t="shared" si="10"/>
        <v/>
      </c>
      <c r="N87" s="69" t="str">
        <f t="shared" si="11"/>
        <v/>
      </c>
      <c r="O87" s="69" t="str">
        <f t="shared" si="12"/>
        <v/>
      </c>
      <c r="P87" s="69" t="str">
        <f t="shared" si="13"/>
        <v/>
      </c>
      <c r="Q87" s="69" t="str">
        <f t="shared" si="14"/>
        <v/>
      </c>
      <c r="R87" s="69" t="str">
        <f t="shared" si="15"/>
        <v/>
      </c>
    </row>
    <row r="88" spans="1:18" x14ac:dyDescent="0.2">
      <c r="A88" s="71" t="str">
        <f t="shared" si="8"/>
        <v/>
      </c>
      <c r="B88" s="73">
        <v>82</v>
      </c>
      <c r="C88" s="73" t="str">
        <f>IF(VLOOKUP(B88,Ａクラス!$A$9:$J$228,5,FALSE)="","",VLOOKUP(B88,Ａクラス!$A$9:$J$228,5,FALSE))</f>
        <v/>
      </c>
      <c r="D88" s="73" t="str">
        <f>IF(VLOOKUP(B88+0.5,Ａクラス!$A$9:$J$228,5,FALSE)="","",VLOOKUP(B88+0.5,Ａクラス!$A$9:$J$228,5,FALSE))</f>
        <v/>
      </c>
      <c r="E88" s="73" t="str">
        <f>IF(VLOOKUP(B88,Ａクラス!$A$9:$J$228,2,FALSE)="","",VLOOKUP(B88,Ａクラス!$A$9:$J$228,2,FALSE))</f>
        <v>BA</v>
      </c>
      <c r="F88" s="73" t="e">
        <f>データ!$B$4</f>
        <v>#N/A</v>
      </c>
      <c r="G88" s="73" t="e">
        <f>データ!$B$5</f>
        <v>#N/A</v>
      </c>
      <c r="H88" s="69" t="str">
        <f t="shared" si="9"/>
        <v/>
      </c>
      <c r="L88" s="69">
        <v>82</v>
      </c>
      <c r="M88" s="69" t="str">
        <f t="shared" si="10"/>
        <v/>
      </c>
      <c r="N88" s="69" t="str">
        <f t="shared" si="11"/>
        <v/>
      </c>
      <c r="O88" s="69" t="str">
        <f t="shared" si="12"/>
        <v/>
      </c>
      <c r="P88" s="69" t="str">
        <f t="shared" si="13"/>
        <v/>
      </c>
      <c r="Q88" s="69" t="str">
        <f t="shared" si="14"/>
        <v/>
      </c>
      <c r="R88" s="69" t="str">
        <f t="shared" si="15"/>
        <v/>
      </c>
    </row>
    <row r="89" spans="1:18" x14ac:dyDescent="0.2">
      <c r="A89" s="71" t="str">
        <f t="shared" si="8"/>
        <v/>
      </c>
      <c r="B89" s="73">
        <v>83</v>
      </c>
      <c r="C89" s="73" t="str">
        <f>IF(VLOOKUP(B89,Ａクラス!$A$9:$J$228,5,FALSE)="","",VLOOKUP(B89,Ａクラス!$A$9:$J$228,5,FALSE))</f>
        <v/>
      </c>
      <c r="D89" s="73" t="str">
        <f>IF(VLOOKUP(B89+0.5,Ａクラス!$A$9:$J$228,5,FALSE)="","",VLOOKUP(B89+0.5,Ａクラス!$A$9:$J$228,5,FALSE))</f>
        <v/>
      </c>
      <c r="E89" s="73" t="str">
        <f>IF(VLOOKUP(B89,Ａクラス!$A$9:$J$228,2,FALSE)="","",VLOOKUP(B89,Ａクラス!$A$9:$J$228,2,FALSE))</f>
        <v>BA</v>
      </c>
      <c r="F89" s="73" t="e">
        <f>データ!$B$4</f>
        <v>#N/A</v>
      </c>
      <c r="G89" s="73" t="e">
        <f>データ!$B$5</f>
        <v>#N/A</v>
      </c>
      <c r="H89" s="69" t="str">
        <f t="shared" si="9"/>
        <v/>
      </c>
      <c r="L89" s="69">
        <v>83</v>
      </c>
      <c r="M89" s="69" t="str">
        <f t="shared" si="10"/>
        <v/>
      </c>
      <c r="N89" s="69" t="str">
        <f t="shared" si="11"/>
        <v/>
      </c>
      <c r="O89" s="69" t="str">
        <f t="shared" si="12"/>
        <v/>
      </c>
      <c r="P89" s="69" t="str">
        <f t="shared" si="13"/>
        <v/>
      </c>
      <c r="Q89" s="69" t="str">
        <f t="shared" si="14"/>
        <v/>
      </c>
      <c r="R89" s="69" t="str">
        <f t="shared" si="15"/>
        <v/>
      </c>
    </row>
    <row r="90" spans="1:18" x14ac:dyDescent="0.2">
      <c r="A90" s="71" t="str">
        <f t="shared" si="8"/>
        <v/>
      </c>
      <c r="B90" s="73">
        <v>84</v>
      </c>
      <c r="C90" s="73" t="str">
        <f>IF(VLOOKUP(B90,Ａクラス!$A$9:$J$228,5,FALSE)="","",VLOOKUP(B90,Ａクラス!$A$9:$J$228,5,FALSE))</f>
        <v/>
      </c>
      <c r="D90" s="73" t="str">
        <f>IF(VLOOKUP(B90+0.5,Ａクラス!$A$9:$J$228,5,FALSE)="","",VLOOKUP(B90+0.5,Ａクラス!$A$9:$J$228,5,FALSE))</f>
        <v/>
      </c>
      <c r="E90" s="73" t="str">
        <f>IF(VLOOKUP(B90,Ａクラス!$A$9:$J$228,2,FALSE)="","",VLOOKUP(B90,Ａクラス!$A$9:$J$228,2,FALSE))</f>
        <v>BA</v>
      </c>
      <c r="F90" s="73" t="e">
        <f>データ!$B$4</f>
        <v>#N/A</v>
      </c>
      <c r="G90" s="73" t="e">
        <f>データ!$B$5</f>
        <v>#N/A</v>
      </c>
      <c r="H90" s="69" t="str">
        <f t="shared" si="9"/>
        <v/>
      </c>
      <c r="L90" s="69">
        <v>84</v>
      </c>
      <c r="M90" s="69" t="str">
        <f t="shared" si="10"/>
        <v/>
      </c>
      <c r="N90" s="69" t="str">
        <f t="shared" si="11"/>
        <v/>
      </c>
      <c r="O90" s="69" t="str">
        <f t="shared" si="12"/>
        <v/>
      </c>
      <c r="P90" s="69" t="str">
        <f t="shared" si="13"/>
        <v/>
      </c>
      <c r="Q90" s="69" t="str">
        <f t="shared" si="14"/>
        <v/>
      </c>
      <c r="R90" s="69" t="str">
        <f t="shared" si="15"/>
        <v/>
      </c>
    </row>
    <row r="91" spans="1:18" x14ac:dyDescent="0.2">
      <c r="A91" s="71" t="str">
        <f t="shared" si="8"/>
        <v/>
      </c>
      <c r="B91" s="73">
        <v>85</v>
      </c>
      <c r="C91" s="73" t="str">
        <f>IF(VLOOKUP(B91,Ａクラス!$A$9:$J$228,5,FALSE)="","",VLOOKUP(B91,Ａクラス!$A$9:$J$228,5,FALSE))</f>
        <v/>
      </c>
      <c r="D91" s="73" t="str">
        <f>IF(VLOOKUP(B91+0.5,Ａクラス!$A$9:$J$228,5,FALSE)="","",VLOOKUP(B91+0.5,Ａクラス!$A$9:$J$228,5,FALSE))</f>
        <v/>
      </c>
      <c r="E91" s="73" t="str">
        <f>IF(VLOOKUP(B91,Ａクラス!$A$9:$J$228,2,FALSE)="","",VLOOKUP(B91,Ａクラス!$A$9:$J$228,2,FALSE))</f>
        <v>BA</v>
      </c>
      <c r="F91" s="73" t="e">
        <f>データ!$B$4</f>
        <v>#N/A</v>
      </c>
      <c r="G91" s="73" t="e">
        <f>データ!$B$5</f>
        <v>#N/A</v>
      </c>
      <c r="H91" s="69" t="str">
        <f t="shared" si="9"/>
        <v/>
      </c>
      <c r="L91" s="69">
        <v>85</v>
      </c>
      <c r="M91" s="69" t="str">
        <f t="shared" si="10"/>
        <v/>
      </c>
      <c r="N91" s="69" t="str">
        <f t="shared" si="11"/>
        <v/>
      </c>
      <c r="O91" s="69" t="str">
        <f t="shared" si="12"/>
        <v/>
      </c>
      <c r="P91" s="69" t="str">
        <f t="shared" si="13"/>
        <v/>
      </c>
      <c r="Q91" s="69" t="str">
        <f t="shared" si="14"/>
        <v/>
      </c>
      <c r="R91" s="69" t="str">
        <f t="shared" si="15"/>
        <v/>
      </c>
    </row>
    <row r="92" spans="1:18" x14ac:dyDescent="0.2">
      <c r="A92" s="71" t="str">
        <f t="shared" si="8"/>
        <v/>
      </c>
      <c r="B92" s="73">
        <v>86</v>
      </c>
      <c r="C92" s="73" t="str">
        <f>IF(VLOOKUP(B92,Ａクラス!$A$9:$J$228,5,FALSE)="","",VLOOKUP(B92,Ａクラス!$A$9:$J$228,5,FALSE))</f>
        <v/>
      </c>
      <c r="D92" s="73" t="str">
        <f>IF(VLOOKUP(B92+0.5,Ａクラス!$A$9:$J$228,5,FALSE)="","",VLOOKUP(B92+0.5,Ａクラス!$A$9:$J$228,5,FALSE))</f>
        <v/>
      </c>
      <c r="E92" s="73" t="str">
        <f>IF(VLOOKUP(B92,Ａクラス!$A$9:$J$228,2,FALSE)="","",VLOOKUP(B92,Ａクラス!$A$9:$J$228,2,FALSE))</f>
        <v>BA</v>
      </c>
      <c r="F92" s="73" t="e">
        <f>データ!$B$4</f>
        <v>#N/A</v>
      </c>
      <c r="G92" s="73" t="e">
        <f>データ!$B$5</f>
        <v>#N/A</v>
      </c>
      <c r="H92" s="69" t="str">
        <f t="shared" si="9"/>
        <v/>
      </c>
      <c r="L92" s="69">
        <v>86</v>
      </c>
      <c r="M92" s="69" t="str">
        <f t="shared" si="10"/>
        <v/>
      </c>
      <c r="N92" s="69" t="str">
        <f t="shared" si="11"/>
        <v/>
      </c>
      <c r="O92" s="69" t="str">
        <f t="shared" si="12"/>
        <v/>
      </c>
      <c r="P92" s="69" t="str">
        <f t="shared" si="13"/>
        <v/>
      </c>
      <c r="Q92" s="69" t="str">
        <f t="shared" si="14"/>
        <v/>
      </c>
      <c r="R92" s="69" t="str">
        <f t="shared" si="15"/>
        <v/>
      </c>
    </row>
    <row r="93" spans="1:18" x14ac:dyDescent="0.2">
      <c r="A93" s="71" t="str">
        <f t="shared" si="8"/>
        <v/>
      </c>
      <c r="B93" s="73">
        <v>87</v>
      </c>
      <c r="C93" s="73" t="str">
        <f>IF(VLOOKUP(B93,Ａクラス!$A$9:$J$228,5,FALSE)="","",VLOOKUP(B93,Ａクラス!$A$9:$J$228,5,FALSE))</f>
        <v/>
      </c>
      <c r="D93" s="73" t="str">
        <f>IF(VLOOKUP(B93+0.5,Ａクラス!$A$9:$J$228,5,FALSE)="","",VLOOKUP(B93+0.5,Ａクラス!$A$9:$J$228,5,FALSE))</f>
        <v/>
      </c>
      <c r="E93" s="73" t="str">
        <f>IF(VLOOKUP(B93,Ａクラス!$A$9:$J$228,2,FALSE)="","",VLOOKUP(B93,Ａクラス!$A$9:$J$228,2,FALSE))</f>
        <v>BA</v>
      </c>
      <c r="F93" s="73" t="e">
        <f>データ!$B$4</f>
        <v>#N/A</v>
      </c>
      <c r="G93" s="73" t="e">
        <f>データ!$B$5</f>
        <v>#N/A</v>
      </c>
      <c r="H93" s="69" t="str">
        <f t="shared" si="9"/>
        <v/>
      </c>
      <c r="L93" s="69">
        <v>87</v>
      </c>
      <c r="M93" s="69" t="str">
        <f t="shared" si="10"/>
        <v/>
      </c>
      <c r="N93" s="69" t="str">
        <f t="shared" si="11"/>
        <v/>
      </c>
      <c r="O93" s="69" t="str">
        <f t="shared" si="12"/>
        <v/>
      </c>
      <c r="P93" s="69" t="str">
        <f t="shared" si="13"/>
        <v/>
      </c>
      <c r="Q93" s="69" t="str">
        <f t="shared" si="14"/>
        <v/>
      </c>
      <c r="R93" s="69" t="str">
        <f t="shared" si="15"/>
        <v/>
      </c>
    </row>
    <row r="94" spans="1:18" x14ac:dyDescent="0.2">
      <c r="A94" s="71" t="str">
        <f t="shared" si="8"/>
        <v/>
      </c>
      <c r="B94" s="73">
        <v>88</v>
      </c>
      <c r="C94" s="73" t="str">
        <f>IF(VLOOKUP(B94,Ａクラス!$A$9:$J$228,5,FALSE)="","",VLOOKUP(B94,Ａクラス!$A$9:$J$228,5,FALSE))</f>
        <v/>
      </c>
      <c r="D94" s="73" t="str">
        <f>IF(VLOOKUP(B94+0.5,Ａクラス!$A$9:$J$228,5,FALSE)="","",VLOOKUP(B94+0.5,Ａクラス!$A$9:$J$228,5,FALSE))</f>
        <v/>
      </c>
      <c r="E94" s="73" t="str">
        <f>IF(VLOOKUP(B94,Ａクラス!$A$9:$J$228,2,FALSE)="","",VLOOKUP(B94,Ａクラス!$A$9:$J$228,2,FALSE))</f>
        <v>BA</v>
      </c>
      <c r="F94" s="73" t="e">
        <f>データ!$B$4</f>
        <v>#N/A</v>
      </c>
      <c r="G94" s="73" t="e">
        <f>データ!$B$5</f>
        <v>#N/A</v>
      </c>
      <c r="H94" s="69" t="str">
        <f t="shared" si="9"/>
        <v/>
      </c>
      <c r="L94" s="69">
        <v>88</v>
      </c>
      <c r="M94" s="69" t="str">
        <f t="shared" si="10"/>
        <v/>
      </c>
      <c r="N94" s="69" t="str">
        <f t="shared" si="11"/>
        <v/>
      </c>
      <c r="O94" s="69" t="str">
        <f t="shared" si="12"/>
        <v/>
      </c>
      <c r="P94" s="69" t="str">
        <f t="shared" si="13"/>
        <v/>
      </c>
      <c r="Q94" s="69" t="str">
        <f t="shared" si="14"/>
        <v/>
      </c>
      <c r="R94" s="69" t="str">
        <f t="shared" si="15"/>
        <v/>
      </c>
    </row>
    <row r="95" spans="1:18" x14ac:dyDescent="0.2">
      <c r="A95" s="71" t="str">
        <f t="shared" si="8"/>
        <v/>
      </c>
      <c r="B95" s="73">
        <v>89</v>
      </c>
      <c r="C95" s="73" t="str">
        <f>IF(VLOOKUP(B95,Ａクラス!$A$9:$J$228,5,FALSE)="","",VLOOKUP(B95,Ａクラス!$A$9:$J$228,5,FALSE))</f>
        <v/>
      </c>
      <c r="D95" s="73" t="str">
        <f>IF(VLOOKUP(B95+0.5,Ａクラス!$A$9:$J$228,5,FALSE)="","",VLOOKUP(B95+0.5,Ａクラス!$A$9:$J$228,5,FALSE))</f>
        <v/>
      </c>
      <c r="E95" s="73" t="str">
        <f>IF(VLOOKUP(B95,Ａクラス!$A$9:$J$228,2,FALSE)="","",VLOOKUP(B95,Ａクラス!$A$9:$J$228,2,FALSE))</f>
        <v>BA</v>
      </c>
      <c r="F95" s="73" t="e">
        <f>データ!$B$4</f>
        <v>#N/A</v>
      </c>
      <c r="G95" s="73" t="e">
        <f>データ!$B$5</f>
        <v>#N/A</v>
      </c>
      <c r="H95" s="69" t="str">
        <f t="shared" si="9"/>
        <v/>
      </c>
      <c r="L95" s="69">
        <v>89</v>
      </c>
      <c r="M95" s="69" t="str">
        <f t="shared" si="10"/>
        <v/>
      </c>
      <c r="N95" s="69" t="str">
        <f t="shared" si="11"/>
        <v/>
      </c>
      <c r="O95" s="69" t="str">
        <f t="shared" si="12"/>
        <v/>
      </c>
      <c r="P95" s="69" t="str">
        <f t="shared" si="13"/>
        <v/>
      </c>
      <c r="Q95" s="69" t="str">
        <f t="shared" si="14"/>
        <v/>
      </c>
      <c r="R95" s="69" t="str">
        <f t="shared" si="15"/>
        <v/>
      </c>
    </row>
    <row r="96" spans="1:18" x14ac:dyDescent="0.2">
      <c r="A96" s="71" t="str">
        <f t="shared" si="8"/>
        <v/>
      </c>
      <c r="B96" s="73">
        <v>90</v>
      </c>
      <c r="C96" s="73" t="str">
        <f>IF(VLOOKUP(B96,Ａクラス!$A$9:$J$228,5,FALSE)="","",VLOOKUP(B96,Ａクラス!$A$9:$J$228,5,FALSE))</f>
        <v/>
      </c>
      <c r="D96" s="73" t="str">
        <f>IF(VLOOKUP(B96+0.5,Ａクラス!$A$9:$J$228,5,FALSE)="","",VLOOKUP(B96+0.5,Ａクラス!$A$9:$J$228,5,FALSE))</f>
        <v/>
      </c>
      <c r="E96" s="73" t="str">
        <f>IF(VLOOKUP(B96,Ａクラス!$A$9:$J$228,2,FALSE)="","",VLOOKUP(B96,Ａクラス!$A$9:$J$228,2,FALSE))</f>
        <v>BA</v>
      </c>
      <c r="F96" s="73" t="e">
        <f>データ!$B$4</f>
        <v>#N/A</v>
      </c>
      <c r="G96" s="73" t="e">
        <f>データ!$B$5</f>
        <v>#N/A</v>
      </c>
      <c r="H96" s="69" t="str">
        <f t="shared" si="9"/>
        <v/>
      </c>
      <c r="L96" s="69">
        <v>90</v>
      </c>
      <c r="M96" s="69" t="str">
        <f t="shared" si="10"/>
        <v/>
      </c>
      <c r="N96" s="69" t="str">
        <f t="shared" si="11"/>
        <v/>
      </c>
      <c r="O96" s="69" t="str">
        <f t="shared" si="12"/>
        <v/>
      </c>
      <c r="P96" s="69" t="str">
        <f t="shared" si="13"/>
        <v/>
      </c>
      <c r="Q96" s="69" t="str">
        <f t="shared" si="14"/>
        <v/>
      </c>
      <c r="R96" s="69" t="str">
        <f t="shared" si="15"/>
        <v/>
      </c>
    </row>
    <row r="97" spans="1:18" x14ac:dyDescent="0.2">
      <c r="A97" s="71" t="str">
        <f t="shared" si="8"/>
        <v/>
      </c>
      <c r="B97" s="73">
        <v>91</v>
      </c>
      <c r="C97" s="73" t="str">
        <f>IF(VLOOKUP(B97,Ａクラス!$A$9:$J$228,5,FALSE)="","",VLOOKUP(B97,Ａクラス!$A$9:$J$228,5,FALSE))</f>
        <v/>
      </c>
      <c r="D97" s="73" t="str">
        <f>IF(VLOOKUP(B97+0.5,Ａクラス!$A$9:$J$228,5,FALSE)="","",VLOOKUP(B97+0.5,Ａクラス!$A$9:$J$228,5,FALSE))</f>
        <v/>
      </c>
      <c r="E97" s="73" t="str">
        <f>IF(VLOOKUP(B97,Ａクラス!$A$9:$J$228,2,FALSE)="","",VLOOKUP(B97,Ａクラス!$A$9:$J$228,2,FALSE))</f>
        <v>BA</v>
      </c>
      <c r="F97" s="73" t="e">
        <f>データ!$B$4</f>
        <v>#N/A</v>
      </c>
      <c r="G97" s="73" t="e">
        <f>データ!$B$5</f>
        <v>#N/A</v>
      </c>
      <c r="H97" s="69" t="str">
        <f t="shared" si="9"/>
        <v/>
      </c>
      <c r="L97" s="69">
        <v>91</v>
      </c>
      <c r="M97" s="69" t="str">
        <f t="shared" si="10"/>
        <v/>
      </c>
      <c r="N97" s="69" t="str">
        <f t="shared" si="11"/>
        <v/>
      </c>
      <c r="O97" s="69" t="str">
        <f t="shared" si="12"/>
        <v/>
      </c>
      <c r="P97" s="69" t="str">
        <f t="shared" si="13"/>
        <v/>
      </c>
      <c r="Q97" s="69" t="str">
        <f t="shared" si="14"/>
        <v/>
      </c>
      <c r="R97" s="69" t="str">
        <f t="shared" si="15"/>
        <v/>
      </c>
    </row>
    <row r="98" spans="1:18" x14ac:dyDescent="0.2">
      <c r="A98" s="71" t="str">
        <f t="shared" si="8"/>
        <v/>
      </c>
      <c r="B98" s="73">
        <v>92</v>
      </c>
      <c r="C98" s="73" t="str">
        <f>IF(VLOOKUP(B98,Ａクラス!$A$9:$J$228,5,FALSE)="","",VLOOKUP(B98,Ａクラス!$A$9:$J$228,5,FALSE))</f>
        <v/>
      </c>
      <c r="D98" s="73" t="str">
        <f>IF(VLOOKUP(B98+0.5,Ａクラス!$A$9:$J$228,5,FALSE)="","",VLOOKUP(B98+0.5,Ａクラス!$A$9:$J$228,5,FALSE))</f>
        <v/>
      </c>
      <c r="E98" s="73" t="str">
        <f>IF(VLOOKUP(B98,Ａクラス!$A$9:$J$228,2,FALSE)="","",VLOOKUP(B98,Ａクラス!$A$9:$J$228,2,FALSE))</f>
        <v>BA</v>
      </c>
      <c r="F98" s="73" t="e">
        <f>データ!$B$4</f>
        <v>#N/A</v>
      </c>
      <c r="G98" s="73" t="e">
        <f>データ!$B$5</f>
        <v>#N/A</v>
      </c>
      <c r="H98" s="69" t="str">
        <f t="shared" si="9"/>
        <v/>
      </c>
      <c r="L98" s="69">
        <v>92</v>
      </c>
      <c r="M98" s="69" t="str">
        <f t="shared" si="10"/>
        <v/>
      </c>
      <c r="N98" s="69" t="str">
        <f t="shared" si="11"/>
        <v/>
      </c>
      <c r="O98" s="69" t="str">
        <f t="shared" si="12"/>
        <v/>
      </c>
      <c r="P98" s="69" t="str">
        <f t="shared" si="13"/>
        <v/>
      </c>
      <c r="Q98" s="69" t="str">
        <f t="shared" si="14"/>
        <v/>
      </c>
      <c r="R98" s="69" t="str">
        <f t="shared" si="15"/>
        <v/>
      </c>
    </row>
    <row r="99" spans="1:18" x14ac:dyDescent="0.2">
      <c r="A99" s="71" t="str">
        <f t="shared" si="8"/>
        <v/>
      </c>
      <c r="B99" s="73">
        <v>93</v>
      </c>
      <c r="C99" s="73" t="str">
        <f>IF(VLOOKUP(B99,Ａクラス!$A$9:$J$228,5,FALSE)="","",VLOOKUP(B99,Ａクラス!$A$9:$J$228,5,FALSE))</f>
        <v/>
      </c>
      <c r="D99" s="73" t="str">
        <f>IF(VLOOKUP(B99+0.5,Ａクラス!$A$9:$J$228,5,FALSE)="","",VLOOKUP(B99+0.5,Ａクラス!$A$9:$J$228,5,FALSE))</f>
        <v/>
      </c>
      <c r="E99" s="73" t="str">
        <f>IF(VLOOKUP(B99,Ａクラス!$A$9:$J$228,2,FALSE)="","",VLOOKUP(B99,Ａクラス!$A$9:$J$228,2,FALSE))</f>
        <v>BA</v>
      </c>
      <c r="F99" s="73" t="e">
        <f>データ!$B$4</f>
        <v>#N/A</v>
      </c>
      <c r="G99" s="73" t="e">
        <f>データ!$B$5</f>
        <v>#N/A</v>
      </c>
      <c r="H99" s="69" t="str">
        <f t="shared" si="9"/>
        <v/>
      </c>
      <c r="L99" s="69">
        <v>93</v>
      </c>
      <c r="M99" s="69" t="str">
        <f t="shared" si="10"/>
        <v/>
      </c>
      <c r="N99" s="69" t="str">
        <f t="shared" si="11"/>
        <v/>
      </c>
      <c r="O99" s="69" t="str">
        <f t="shared" si="12"/>
        <v/>
      </c>
      <c r="P99" s="69" t="str">
        <f t="shared" si="13"/>
        <v/>
      </c>
      <c r="Q99" s="69" t="str">
        <f t="shared" si="14"/>
        <v/>
      </c>
      <c r="R99" s="69" t="str">
        <f t="shared" si="15"/>
        <v/>
      </c>
    </row>
    <row r="100" spans="1:18" x14ac:dyDescent="0.2">
      <c r="A100" s="71" t="str">
        <f t="shared" si="8"/>
        <v/>
      </c>
      <c r="B100" s="73">
        <v>94</v>
      </c>
      <c r="C100" s="73" t="str">
        <f>IF(VLOOKUP(B100,Ａクラス!$A$9:$J$228,5,FALSE)="","",VLOOKUP(B100,Ａクラス!$A$9:$J$228,5,FALSE))</f>
        <v/>
      </c>
      <c r="D100" s="73" t="str">
        <f>IF(VLOOKUP(B100+0.5,Ａクラス!$A$9:$J$228,5,FALSE)="","",VLOOKUP(B100+0.5,Ａクラス!$A$9:$J$228,5,FALSE))</f>
        <v/>
      </c>
      <c r="E100" s="73" t="str">
        <f>IF(VLOOKUP(B100,Ａクラス!$A$9:$J$228,2,FALSE)="","",VLOOKUP(B100,Ａクラス!$A$9:$J$228,2,FALSE))</f>
        <v>BA</v>
      </c>
      <c r="F100" s="73" t="e">
        <f>データ!$B$4</f>
        <v>#N/A</v>
      </c>
      <c r="G100" s="73" t="e">
        <f>データ!$B$5</f>
        <v>#N/A</v>
      </c>
      <c r="H100" s="69" t="str">
        <f t="shared" si="9"/>
        <v/>
      </c>
      <c r="L100" s="69">
        <v>94</v>
      </c>
      <c r="M100" s="69" t="str">
        <f t="shared" si="10"/>
        <v/>
      </c>
      <c r="N100" s="69" t="str">
        <f t="shared" si="11"/>
        <v/>
      </c>
      <c r="O100" s="69" t="str">
        <f t="shared" si="12"/>
        <v/>
      </c>
      <c r="P100" s="69" t="str">
        <f t="shared" si="13"/>
        <v/>
      </c>
      <c r="Q100" s="69" t="str">
        <f t="shared" si="14"/>
        <v/>
      </c>
      <c r="R100" s="69" t="str">
        <f t="shared" si="15"/>
        <v/>
      </c>
    </row>
    <row r="101" spans="1:18" x14ac:dyDescent="0.2">
      <c r="A101" s="71" t="str">
        <f t="shared" si="8"/>
        <v/>
      </c>
      <c r="B101" s="73">
        <v>95</v>
      </c>
      <c r="C101" s="73" t="str">
        <f>IF(VLOOKUP(B101,Ａクラス!$A$9:$J$228,5,FALSE)="","",VLOOKUP(B101,Ａクラス!$A$9:$J$228,5,FALSE))</f>
        <v/>
      </c>
      <c r="D101" s="73" t="str">
        <f>IF(VLOOKUP(B101+0.5,Ａクラス!$A$9:$J$228,5,FALSE)="","",VLOOKUP(B101+0.5,Ａクラス!$A$9:$J$228,5,FALSE))</f>
        <v/>
      </c>
      <c r="E101" s="73" t="str">
        <f>IF(VLOOKUP(B101,Ａクラス!$A$9:$J$228,2,FALSE)="","",VLOOKUP(B101,Ａクラス!$A$9:$J$228,2,FALSE))</f>
        <v>BA</v>
      </c>
      <c r="F101" s="73" t="e">
        <f>データ!$B$4</f>
        <v>#N/A</v>
      </c>
      <c r="G101" s="73" t="e">
        <f>データ!$B$5</f>
        <v>#N/A</v>
      </c>
      <c r="H101" s="69" t="str">
        <f t="shared" si="9"/>
        <v/>
      </c>
      <c r="L101" s="69">
        <v>95</v>
      </c>
      <c r="M101" s="69" t="str">
        <f t="shared" si="10"/>
        <v/>
      </c>
      <c r="N101" s="69" t="str">
        <f t="shared" si="11"/>
        <v/>
      </c>
      <c r="O101" s="69" t="str">
        <f t="shared" si="12"/>
        <v/>
      </c>
      <c r="P101" s="69" t="str">
        <f t="shared" si="13"/>
        <v/>
      </c>
      <c r="Q101" s="69" t="str">
        <f t="shared" si="14"/>
        <v/>
      </c>
      <c r="R101" s="69" t="str">
        <f t="shared" si="15"/>
        <v/>
      </c>
    </row>
    <row r="102" spans="1:18" x14ac:dyDescent="0.2">
      <c r="A102" s="71" t="str">
        <f t="shared" si="8"/>
        <v/>
      </c>
      <c r="B102" s="73">
        <v>96</v>
      </c>
      <c r="C102" s="73" t="str">
        <f>IF(VLOOKUP(B102,Ａクラス!$A$9:$J$228,5,FALSE)="","",VLOOKUP(B102,Ａクラス!$A$9:$J$228,5,FALSE))</f>
        <v/>
      </c>
      <c r="D102" s="73" t="str">
        <f>IF(VLOOKUP(B102+0.5,Ａクラス!$A$9:$J$228,5,FALSE)="","",VLOOKUP(B102+0.5,Ａクラス!$A$9:$J$228,5,FALSE))</f>
        <v/>
      </c>
      <c r="E102" s="73" t="str">
        <f>IF(VLOOKUP(B102,Ａクラス!$A$9:$J$228,2,FALSE)="","",VLOOKUP(B102,Ａクラス!$A$9:$J$228,2,FALSE))</f>
        <v>BA</v>
      </c>
      <c r="F102" s="73" t="e">
        <f>データ!$B$4</f>
        <v>#N/A</v>
      </c>
      <c r="G102" s="73" t="e">
        <f>データ!$B$5</f>
        <v>#N/A</v>
      </c>
      <c r="H102" s="69" t="str">
        <f t="shared" si="9"/>
        <v/>
      </c>
      <c r="L102" s="69">
        <v>96</v>
      </c>
      <c r="M102" s="69" t="str">
        <f t="shared" si="10"/>
        <v/>
      </c>
      <c r="N102" s="69" t="str">
        <f t="shared" si="11"/>
        <v/>
      </c>
      <c r="O102" s="69" t="str">
        <f t="shared" si="12"/>
        <v/>
      </c>
      <c r="P102" s="69" t="str">
        <f t="shared" si="13"/>
        <v/>
      </c>
      <c r="Q102" s="69" t="str">
        <f t="shared" si="14"/>
        <v/>
      </c>
      <c r="R102" s="69" t="str">
        <f t="shared" si="15"/>
        <v/>
      </c>
    </row>
    <row r="103" spans="1:18" x14ac:dyDescent="0.2">
      <c r="A103" s="71" t="str">
        <f t="shared" si="8"/>
        <v/>
      </c>
      <c r="B103" s="73">
        <v>97</v>
      </c>
      <c r="C103" s="73" t="str">
        <f>IF(VLOOKUP(B103,Ａクラス!$A$9:$J$228,5,FALSE)="","",VLOOKUP(B103,Ａクラス!$A$9:$J$228,5,FALSE))</f>
        <v/>
      </c>
      <c r="D103" s="73" t="str">
        <f>IF(VLOOKUP(B103+0.5,Ａクラス!$A$9:$J$228,5,FALSE)="","",VLOOKUP(B103+0.5,Ａクラス!$A$9:$J$228,5,FALSE))</f>
        <v/>
      </c>
      <c r="E103" s="73" t="str">
        <f>IF(VLOOKUP(B103,Ａクラス!$A$9:$J$228,2,FALSE)="","",VLOOKUP(B103,Ａクラス!$A$9:$J$228,2,FALSE))</f>
        <v>BA</v>
      </c>
      <c r="F103" s="73" t="e">
        <f>データ!$B$4</f>
        <v>#N/A</v>
      </c>
      <c r="G103" s="73" t="e">
        <f>データ!$B$5</f>
        <v>#N/A</v>
      </c>
      <c r="H103" s="69" t="str">
        <f t="shared" si="9"/>
        <v/>
      </c>
      <c r="L103" s="69">
        <v>97</v>
      </c>
      <c r="M103" s="69" t="str">
        <f t="shared" si="10"/>
        <v/>
      </c>
      <c r="N103" s="69" t="str">
        <f t="shared" si="11"/>
        <v/>
      </c>
      <c r="O103" s="69" t="str">
        <f t="shared" si="12"/>
        <v/>
      </c>
      <c r="P103" s="69" t="str">
        <f t="shared" si="13"/>
        <v/>
      </c>
      <c r="Q103" s="69" t="str">
        <f t="shared" si="14"/>
        <v/>
      </c>
      <c r="R103" s="69" t="str">
        <f t="shared" si="15"/>
        <v/>
      </c>
    </row>
    <row r="104" spans="1:18" x14ac:dyDescent="0.2">
      <c r="A104" s="71" t="str">
        <f t="shared" si="8"/>
        <v/>
      </c>
      <c r="B104" s="73">
        <v>98</v>
      </c>
      <c r="C104" s="73" t="str">
        <f>IF(VLOOKUP(B104,Ａクラス!$A$9:$J$228,5,FALSE)="","",VLOOKUP(B104,Ａクラス!$A$9:$J$228,5,FALSE))</f>
        <v/>
      </c>
      <c r="D104" s="73" t="str">
        <f>IF(VLOOKUP(B104+0.5,Ａクラス!$A$9:$J$228,5,FALSE)="","",VLOOKUP(B104+0.5,Ａクラス!$A$9:$J$228,5,FALSE))</f>
        <v/>
      </c>
      <c r="E104" s="73" t="str">
        <f>IF(VLOOKUP(B104,Ａクラス!$A$9:$J$228,2,FALSE)="","",VLOOKUP(B104,Ａクラス!$A$9:$J$228,2,FALSE))</f>
        <v>BA</v>
      </c>
      <c r="F104" s="73" t="e">
        <f>データ!$B$4</f>
        <v>#N/A</v>
      </c>
      <c r="G104" s="73" t="e">
        <f>データ!$B$5</f>
        <v>#N/A</v>
      </c>
      <c r="H104" s="69" t="str">
        <f t="shared" si="9"/>
        <v/>
      </c>
      <c r="L104" s="69">
        <v>98</v>
      </c>
      <c r="M104" s="69" t="str">
        <f t="shared" si="10"/>
        <v/>
      </c>
      <c r="N104" s="69" t="str">
        <f t="shared" si="11"/>
        <v/>
      </c>
      <c r="O104" s="69" t="str">
        <f t="shared" si="12"/>
        <v/>
      </c>
      <c r="P104" s="69" t="str">
        <f t="shared" si="13"/>
        <v/>
      </c>
      <c r="Q104" s="69" t="str">
        <f t="shared" si="14"/>
        <v/>
      </c>
      <c r="R104" s="69" t="str">
        <f t="shared" si="15"/>
        <v/>
      </c>
    </row>
    <row r="105" spans="1:18" x14ac:dyDescent="0.2">
      <c r="A105" s="71" t="str">
        <f t="shared" si="8"/>
        <v/>
      </c>
      <c r="B105" s="73">
        <v>99</v>
      </c>
      <c r="C105" s="73" t="str">
        <f>IF(VLOOKUP(B105,Ａクラス!$A$9:$J$228,5,FALSE)="","",VLOOKUP(B105,Ａクラス!$A$9:$J$228,5,FALSE))</f>
        <v/>
      </c>
      <c r="D105" s="73" t="str">
        <f>IF(VLOOKUP(B105+0.5,Ａクラス!$A$9:$J$228,5,FALSE)="","",VLOOKUP(B105+0.5,Ａクラス!$A$9:$J$228,5,FALSE))</f>
        <v/>
      </c>
      <c r="E105" s="73" t="str">
        <f>IF(VLOOKUP(B105,Ａクラス!$A$9:$J$228,2,FALSE)="","",VLOOKUP(B105,Ａクラス!$A$9:$J$228,2,FALSE))</f>
        <v>BA</v>
      </c>
      <c r="F105" s="73" t="e">
        <f>データ!$B$4</f>
        <v>#N/A</v>
      </c>
      <c r="G105" s="73" t="e">
        <f>データ!$B$5</f>
        <v>#N/A</v>
      </c>
      <c r="H105" s="69" t="str">
        <f t="shared" si="9"/>
        <v/>
      </c>
      <c r="L105" s="69">
        <v>99</v>
      </c>
      <c r="M105" s="69" t="str">
        <f t="shared" si="10"/>
        <v/>
      </c>
      <c r="N105" s="69" t="str">
        <f t="shared" si="11"/>
        <v/>
      </c>
      <c r="O105" s="69" t="str">
        <f t="shared" si="12"/>
        <v/>
      </c>
      <c r="P105" s="69" t="str">
        <f t="shared" si="13"/>
        <v/>
      </c>
      <c r="Q105" s="69" t="str">
        <f t="shared" si="14"/>
        <v/>
      </c>
      <c r="R105" s="69" t="str">
        <f t="shared" si="15"/>
        <v/>
      </c>
    </row>
    <row r="106" spans="1:18" x14ac:dyDescent="0.2">
      <c r="A106" s="71" t="str">
        <f t="shared" si="8"/>
        <v/>
      </c>
      <c r="B106" s="73">
        <v>100</v>
      </c>
      <c r="C106" s="73" t="str">
        <f>IF(VLOOKUP(B106,Ａクラス!$A$9:$J$228,5,FALSE)="","",VLOOKUP(B106,Ａクラス!$A$9:$J$228,5,FALSE))</f>
        <v/>
      </c>
      <c r="D106" s="73" t="str">
        <f>IF(VLOOKUP(B106+0.5,Ａクラス!$A$9:$J$228,5,FALSE)="","",VLOOKUP(B106+0.5,Ａクラス!$A$9:$J$228,5,FALSE))</f>
        <v/>
      </c>
      <c r="E106" s="73" t="str">
        <f>IF(VLOOKUP(B106,Ａクラス!$A$9:$J$228,2,FALSE)="","",VLOOKUP(B106,Ａクラス!$A$9:$J$228,2,FALSE))</f>
        <v>BA</v>
      </c>
      <c r="F106" s="73" t="e">
        <f>データ!$B$4</f>
        <v>#N/A</v>
      </c>
      <c r="G106" s="73" t="e">
        <f>データ!$B$5</f>
        <v>#N/A</v>
      </c>
      <c r="H106" s="69" t="str">
        <f t="shared" si="9"/>
        <v/>
      </c>
      <c r="L106" s="69">
        <v>100</v>
      </c>
      <c r="M106" s="69" t="str">
        <f t="shared" si="10"/>
        <v/>
      </c>
      <c r="N106" s="69" t="str">
        <f t="shared" si="11"/>
        <v/>
      </c>
      <c r="O106" s="69" t="str">
        <f t="shared" si="12"/>
        <v/>
      </c>
      <c r="P106" s="69" t="str">
        <f t="shared" si="13"/>
        <v/>
      </c>
      <c r="Q106" s="69" t="str">
        <f t="shared" si="14"/>
        <v/>
      </c>
      <c r="R106" s="69" t="str">
        <f t="shared" si="15"/>
        <v/>
      </c>
    </row>
    <row r="107" spans="1:18" x14ac:dyDescent="0.2">
      <c r="A107" s="71" t="str">
        <f t="shared" si="8"/>
        <v/>
      </c>
      <c r="B107" s="73">
        <v>101</v>
      </c>
      <c r="C107" s="73" t="str">
        <f>IF(VLOOKUP(B107,Ａクラス!$A$9:$J$228,5,FALSE)="","",VLOOKUP(B107,Ａクラス!$A$9:$J$228,5,FALSE))</f>
        <v/>
      </c>
      <c r="D107" s="73" t="str">
        <f>IF(VLOOKUP(B107+0.5,Ａクラス!$A$9:$J$228,5,FALSE)="","",VLOOKUP(B107+0.5,Ａクラス!$A$9:$J$228,5,FALSE))</f>
        <v/>
      </c>
      <c r="E107" s="73" t="str">
        <f>IF(VLOOKUP(B107,Ａクラス!$A$9:$J$228,2,FALSE)="","",VLOOKUP(B107,Ａクラス!$A$9:$J$228,2,FALSE))</f>
        <v>BA</v>
      </c>
      <c r="F107" s="73" t="e">
        <f>データ!$B$4</f>
        <v>#N/A</v>
      </c>
      <c r="G107" s="73" t="e">
        <f>データ!$B$5</f>
        <v>#N/A</v>
      </c>
      <c r="H107" s="69" t="str">
        <f t="shared" si="9"/>
        <v/>
      </c>
      <c r="L107" s="69">
        <v>101</v>
      </c>
      <c r="M107" s="69" t="str">
        <f t="shared" si="10"/>
        <v/>
      </c>
      <c r="N107" s="69" t="str">
        <f t="shared" si="11"/>
        <v/>
      </c>
      <c r="O107" s="69" t="str">
        <f t="shared" si="12"/>
        <v/>
      </c>
      <c r="P107" s="69" t="str">
        <f t="shared" si="13"/>
        <v/>
      </c>
      <c r="Q107" s="69" t="str">
        <f t="shared" si="14"/>
        <v/>
      </c>
      <c r="R107" s="69" t="str">
        <f t="shared" si="15"/>
        <v/>
      </c>
    </row>
    <row r="108" spans="1:18" x14ac:dyDescent="0.2">
      <c r="A108" s="71" t="str">
        <f t="shared" si="8"/>
        <v/>
      </c>
      <c r="B108" s="73">
        <v>102</v>
      </c>
      <c r="C108" s="73" t="str">
        <f>IF(VLOOKUP(B108,Ａクラス!$A$9:$J$228,5,FALSE)="","",VLOOKUP(B108,Ａクラス!$A$9:$J$228,5,FALSE))</f>
        <v/>
      </c>
      <c r="D108" s="73" t="str">
        <f>IF(VLOOKUP(B108+0.5,Ａクラス!$A$9:$J$228,5,FALSE)="","",VLOOKUP(B108+0.5,Ａクラス!$A$9:$J$228,5,FALSE))</f>
        <v/>
      </c>
      <c r="E108" s="73" t="str">
        <f>IF(VLOOKUP(B108,Ａクラス!$A$9:$J$228,2,FALSE)="","",VLOOKUP(B108,Ａクラス!$A$9:$J$228,2,FALSE))</f>
        <v>BA</v>
      </c>
      <c r="F108" s="73" t="e">
        <f>データ!$B$4</f>
        <v>#N/A</v>
      </c>
      <c r="G108" s="73" t="e">
        <f>データ!$B$5</f>
        <v>#N/A</v>
      </c>
      <c r="H108" s="69" t="str">
        <f t="shared" si="9"/>
        <v/>
      </c>
      <c r="L108" s="69">
        <v>102</v>
      </c>
      <c r="M108" s="69" t="str">
        <f t="shared" si="10"/>
        <v/>
      </c>
      <c r="N108" s="69" t="str">
        <f t="shared" si="11"/>
        <v/>
      </c>
      <c r="O108" s="69" t="str">
        <f t="shared" si="12"/>
        <v/>
      </c>
      <c r="P108" s="69" t="str">
        <f t="shared" si="13"/>
        <v/>
      </c>
      <c r="Q108" s="69" t="str">
        <f t="shared" si="14"/>
        <v/>
      </c>
      <c r="R108" s="69" t="str">
        <f t="shared" si="15"/>
        <v/>
      </c>
    </row>
    <row r="109" spans="1:18" x14ac:dyDescent="0.2">
      <c r="A109" s="71" t="str">
        <f t="shared" si="8"/>
        <v/>
      </c>
      <c r="B109" s="73">
        <v>103</v>
      </c>
      <c r="C109" s="73" t="str">
        <f>IF(VLOOKUP(B109,Ａクラス!$A$9:$J$228,5,FALSE)="","",VLOOKUP(B109,Ａクラス!$A$9:$J$228,5,FALSE))</f>
        <v/>
      </c>
      <c r="D109" s="73" t="str">
        <f>IF(VLOOKUP(B109+0.5,Ａクラス!$A$9:$J$228,5,FALSE)="","",VLOOKUP(B109+0.5,Ａクラス!$A$9:$J$228,5,FALSE))</f>
        <v/>
      </c>
      <c r="E109" s="73" t="str">
        <f>IF(VLOOKUP(B109,Ａクラス!$A$9:$J$228,2,FALSE)="","",VLOOKUP(B109,Ａクラス!$A$9:$J$228,2,FALSE))</f>
        <v>BA</v>
      </c>
      <c r="F109" s="73" t="e">
        <f>データ!$B$4</f>
        <v>#N/A</v>
      </c>
      <c r="G109" s="73" t="e">
        <f>データ!$B$5</f>
        <v>#N/A</v>
      </c>
      <c r="H109" s="69" t="str">
        <f t="shared" si="9"/>
        <v/>
      </c>
      <c r="L109" s="69">
        <v>103</v>
      </c>
      <c r="M109" s="69" t="str">
        <f t="shared" si="10"/>
        <v/>
      </c>
      <c r="N109" s="69" t="str">
        <f t="shared" si="11"/>
        <v/>
      </c>
      <c r="O109" s="69" t="str">
        <f t="shared" si="12"/>
        <v/>
      </c>
      <c r="P109" s="69" t="str">
        <f t="shared" si="13"/>
        <v/>
      </c>
      <c r="Q109" s="69" t="str">
        <f t="shared" si="14"/>
        <v/>
      </c>
      <c r="R109" s="69" t="str">
        <f t="shared" si="15"/>
        <v/>
      </c>
    </row>
    <row r="110" spans="1:18" x14ac:dyDescent="0.2">
      <c r="A110" s="71" t="str">
        <f t="shared" si="8"/>
        <v/>
      </c>
      <c r="B110" s="73">
        <v>104</v>
      </c>
      <c r="C110" s="73" t="str">
        <f>IF(VLOOKUP(B110,Ａクラス!$A$9:$J$228,5,FALSE)="","",VLOOKUP(B110,Ａクラス!$A$9:$J$228,5,FALSE))</f>
        <v/>
      </c>
      <c r="D110" s="73" t="str">
        <f>IF(VLOOKUP(B110+0.5,Ａクラス!$A$9:$J$228,5,FALSE)="","",VLOOKUP(B110+0.5,Ａクラス!$A$9:$J$228,5,FALSE))</f>
        <v/>
      </c>
      <c r="E110" s="73" t="str">
        <f>IF(VLOOKUP(B110,Ａクラス!$A$9:$J$228,2,FALSE)="","",VLOOKUP(B110,Ａクラス!$A$9:$J$228,2,FALSE))</f>
        <v>BA</v>
      </c>
      <c r="F110" s="73" t="e">
        <f>データ!$B$4</f>
        <v>#N/A</v>
      </c>
      <c r="G110" s="73" t="e">
        <f>データ!$B$5</f>
        <v>#N/A</v>
      </c>
      <c r="H110" s="69" t="str">
        <f t="shared" si="9"/>
        <v/>
      </c>
      <c r="L110" s="69">
        <v>104</v>
      </c>
      <c r="M110" s="69" t="str">
        <f t="shared" si="10"/>
        <v/>
      </c>
      <c r="N110" s="69" t="str">
        <f t="shared" si="11"/>
        <v/>
      </c>
      <c r="O110" s="69" t="str">
        <f t="shared" si="12"/>
        <v/>
      </c>
      <c r="P110" s="69" t="str">
        <f t="shared" si="13"/>
        <v/>
      </c>
      <c r="Q110" s="69" t="str">
        <f t="shared" si="14"/>
        <v/>
      </c>
      <c r="R110" s="69" t="str">
        <f t="shared" si="15"/>
        <v/>
      </c>
    </row>
    <row r="111" spans="1:18" x14ac:dyDescent="0.2">
      <c r="A111" s="71" t="str">
        <f t="shared" si="8"/>
        <v/>
      </c>
      <c r="B111" s="73">
        <v>105</v>
      </c>
      <c r="C111" s="73" t="str">
        <f>IF(VLOOKUP(B111,Ａクラス!$A$9:$J$228,5,FALSE)="","",VLOOKUP(B111,Ａクラス!$A$9:$J$228,5,FALSE))</f>
        <v/>
      </c>
      <c r="D111" s="73" t="str">
        <f>IF(VLOOKUP(B111+0.5,Ａクラス!$A$9:$J$228,5,FALSE)="","",VLOOKUP(B111+0.5,Ａクラス!$A$9:$J$228,5,FALSE))</f>
        <v/>
      </c>
      <c r="E111" s="73" t="str">
        <f>IF(VLOOKUP(B111,Ａクラス!$A$9:$J$228,2,FALSE)="","",VLOOKUP(B111,Ａクラス!$A$9:$J$228,2,FALSE))</f>
        <v>BA</v>
      </c>
      <c r="F111" s="73" t="e">
        <f>データ!$B$4</f>
        <v>#N/A</v>
      </c>
      <c r="G111" s="73" t="e">
        <f>データ!$B$5</f>
        <v>#N/A</v>
      </c>
      <c r="H111" s="69" t="str">
        <f t="shared" si="9"/>
        <v/>
      </c>
      <c r="L111" s="69">
        <v>105</v>
      </c>
      <c r="M111" s="69" t="str">
        <f t="shared" si="10"/>
        <v/>
      </c>
      <c r="N111" s="69" t="str">
        <f t="shared" si="11"/>
        <v/>
      </c>
      <c r="O111" s="69" t="str">
        <f t="shared" si="12"/>
        <v/>
      </c>
      <c r="P111" s="69" t="str">
        <f t="shared" si="13"/>
        <v/>
      </c>
      <c r="Q111" s="69" t="str">
        <f t="shared" si="14"/>
        <v/>
      </c>
      <c r="R111" s="69" t="str">
        <f t="shared" si="15"/>
        <v/>
      </c>
    </row>
    <row r="112" spans="1:18" x14ac:dyDescent="0.2">
      <c r="A112" s="71" t="str">
        <f t="shared" si="8"/>
        <v/>
      </c>
      <c r="B112" s="73">
        <v>106</v>
      </c>
      <c r="C112" s="73" t="str">
        <f>IF(VLOOKUP(B112,Ａクラス!$A$9:$J$228,5,FALSE)="","",VLOOKUP(B112,Ａクラス!$A$9:$J$228,5,FALSE))</f>
        <v/>
      </c>
      <c r="D112" s="73" t="str">
        <f>IF(VLOOKUP(B112+0.5,Ａクラス!$A$9:$J$228,5,FALSE)="","",VLOOKUP(B112+0.5,Ａクラス!$A$9:$J$228,5,FALSE))</f>
        <v/>
      </c>
      <c r="E112" s="73" t="str">
        <f>IF(VLOOKUP(B112,Ａクラス!$A$9:$J$228,2,FALSE)="","",VLOOKUP(B112,Ａクラス!$A$9:$J$228,2,FALSE))</f>
        <v>BA</v>
      </c>
      <c r="F112" s="73" t="e">
        <f>データ!$B$4</f>
        <v>#N/A</v>
      </c>
      <c r="G112" s="73" t="e">
        <f>データ!$B$5</f>
        <v>#N/A</v>
      </c>
      <c r="H112" s="69" t="str">
        <f t="shared" si="9"/>
        <v/>
      </c>
      <c r="L112" s="69">
        <v>106</v>
      </c>
      <c r="M112" s="69" t="str">
        <f t="shared" si="10"/>
        <v/>
      </c>
      <c r="N112" s="69" t="str">
        <f t="shared" si="11"/>
        <v/>
      </c>
      <c r="O112" s="69" t="str">
        <f t="shared" si="12"/>
        <v/>
      </c>
      <c r="P112" s="69" t="str">
        <f t="shared" si="13"/>
        <v/>
      </c>
      <c r="Q112" s="69" t="str">
        <f t="shared" si="14"/>
        <v/>
      </c>
      <c r="R112" s="69" t="str">
        <f t="shared" si="15"/>
        <v/>
      </c>
    </row>
    <row r="113" spans="1:18" x14ac:dyDescent="0.2">
      <c r="A113" s="71" t="str">
        <f t="shared" si="8"/>
        <v/>
      </c>
      <c r="B113" s="73">
        <v>107</v>
      </c>
      <c r="C113" s="73" t="str">
        <f>IF(VLOOKUP(B113,Ａクラス!$A$9:$J$228,5,FALSE)="","",VLOOKUP(B113,Ａクラス!$A$9:$J$228,5,FALSE))</f>
        <v/>
      </c>
      <c r="D113" s="73" t="str">
        <f>IF(VLOOKUP(B113+0.5,Ａクラス!$A$9:$J$228,5,FALSE)="","",VLOOKUP(B113+0.5,Ａクラス!$A$9:$J$228,5,FALSE))</f>
        <v/>
      </c>
      <c r="E113" s="73" t="str">
        <f>IF(VLOOKUP(B113,Ａクラス!$A$9:$J$228,2,FALSE)="","",VLOOKUP(B113,Ａクラス!$A$9:$J$228,2,FALSE))</f>
        <v>BA</v>
      </c>
      <c r="F113" s="73" t="e">
        <f>データ!$B$4</f>
        <v>#N/A</v>
      </c>
      <c r="G113" s="73" t="e">
        <f>データ!$B$5</f>
        <v>#N/A</v>
      </c>
      <c r="H113" s="69" t="str">
        <f t="shared" si="9"/>
        <v/>
      </c>
      <c r="L113" s="69">
        <v>107</v>
      </c>
      <c r="M113" s="69" t="str">
        <f t="shared" si="10"/>
        <v/>
      </c>
      <c r="N113" s="69" t="str">
        <f t="shared" si="11"/>
        <v/>
      </c>
      <c r="O113" s="69" t="str">
        <f t="shared" si="12"/>
        <v/>
      </c>
      <c r="P113" s="69" t="str">
        <f t="shared" si="13"/>
        <v/>
      </c>
      <c r="Q113" s="69" t="str">
        <f t="shared" si="14"/>
        <v/>
      </c>
      <c r="R113" s="69" t="str">
        <f t="shared" si="15"/>
        <v/>
      </c>
    </row>
    <row r="114" spans="1:18" x14ac:dyDescent="0.2">
      <c r="A114" s="71" t="str">
        <f t="shared" si="8"/>
        <v/>
      </c>
      <c r="B114" s="73">
        <v>108</v>
      </c>
      <c r="C114" s="73" t="str">
        <f>IF(VLOOKUP(B114,Ａクラス!$A$9:$J$228,5,FALSE)="","",VLOOKUP(B114,Ａクラス!$A$9:$J$228,5,FALSE))</f>
        <v/>
      </c>
      <c r="D114" s="73" t="str">
        <f>IF(VLOOKUP(B114+0.5,Ａクラス!$A$9:$J$228,5,FALSE)="","",VLOOKUP(B114+0.5,Ａクラス!$A$9:$J$228,5,FALSE))</f>
        <v/>
      </c>
      <c r="E114" s="73" t="str">
        <f>IF(VLOOKUP(B114,Ａクラス!$A$9:$J$228,2,FALSE)="","",VLOOKUP(B114,Ａクラス!$A$9:$J$228,2,FALSE))</f>
        <v>BA</v>
      </c>
      <c r="F114" s="73" t="e">
        <f>データ!$B$4</f>
        <v>#N/A</v>
      </c>
      <c r="G114" s="73" t="e">
        <f>データ!$B$5</f>
        <v>#N/A</v>
      </c>
      <c r="H114" s="69" t="str">
        <f t="shared" si="9"/>
        <v/>
      </c>
      <c r="L114" s="69">
        <v>108</v>
      </c>
      <c r="M114" s="69" t="str">
        <f t="shared" si="10"/>
        <v/>
      </c>
      <c r="N114" s="69" t="str">
        <f t="shared" si="11"/>
        <v/>
      </c>
      <c r="O114" s="69" t="str">
        <f t="shared" si="12"/>
        <v/>
      </c>
      <c r="P114" s="69" t="str">
        <f t="shared" si="13"/>
        <v/>
      </c>
      <c r="Q114" s="69" t="str">
        <f t="shared" si="14"/>
        <v/>
      </c>
      <c r="R114" s="69" t="str">
        <f t="shared" si="15"/>
        <v/>
      </c>
    </row>
    <row r="115" spans="1:18" x14ac:dyDescent="0.2">
      <c r="A115" s="71" t="str">
        <f t="shared" si="8"/>
        <v/>
      </c>
      <c r="B115" s="73">
        <v>109</v>
      </c>
      <c r="C115" s="73" t="str">
        <f>IF(VLOOKUP(B115,Ａクラス!$A$9:$J$228,5,FALSE)="","",VLOOKUP(B115,Ａクラス!$A$9:$J$228,5,FALSE))</f>
        <v/>
      </c>
      <c r="D115" s="73" t="str">
        <f>IF(VLOOKUP(B115+0.5,Ａクラス!$A$9:$J$228,5,FALSE)="","",VLOOKUP(B115+0.5,Ａクラス!$A$9:$J$228,5,FALSE))</f>
        <v/>
      </c>
      <c r="E115" s="73" t="str">
        <f>IF(VLOOKUP(B115,Ａクラス!$A$9:$J$228,2,FALSE)="","",VLOOKUP(B115,Ａクラス!$A$9:$J$228,2,FALSE))</f>
        <v>BA</v>
      </c>
      <c r="F115" s="73" t="e">
        <f>データ!$B$4</f>
        <v>#N/A</v>
      </c>
      <c r="G115" s="73" t="e">
        <f>データ!$B$5</f>
        <v>#N/A</v>
      </c>
      <c r="H115" s="69" t="str">
        <f t="shared" si="9"/>
        <v/>
      </c>
      <c r="L115" s="69">
        <v>109</v>
      </c>
      <c r="M115" s="69" t="str">
        <f t="shared" si="10"/>
        <v/>
      </c>
      <c r="N115" s="69" t="str">
        <f t="shared" si="11"/>
        <v/>
      </c>
      <c r="O115" s="69" t="str">
        <f t="shared" si="12"/>
        <v/>
      </c>
      <c r="P115" s="69" t="str">
        <f t="shared" si="13"/>
        <v/>
      </c>
      <c r="Q115" s="69" t="str">
        <f t="shared" si="14"/>
        <v/>
      </c>
      <c r="R115" s="69" t="str">
        <f t="shared" si="15"/>
        <v/>
      </c>
    </row>
    <row r="116" spans="1:18" x14ac:dyDescent="0.2">
      <c r="A116" s="71" t="str">
        <f t="shared" si="8"/>
        <v/>
      </c>
      <c r="B116" s="73">
        <v>110</v>
      </c>
      <c r="C116" s="73" t="str">
        <f>IF(VLOOKUP(B116,Ａクラス!$A$9:$J$228,5,FALSE)="","",VLOOKUP(B116,Ａクラス!$A$9:$J$228,5,FALSE))</f>
        <v/>
      </c>
      <c r="D116" s="73" t="str">
        <f>IF(VLOOKUP(B116+0.5,Ａクラス!$A$9:$J$228,5,FALSE)="","",VLOOKUP(B116+0.5,Ａクラス!$A$9:$J$228,5,FALSE))</f>
        <v/>
      </c>
      <c r="E116" s="73" t="str">
        <f>IF(VLOOKUP(B116,Ａクラス!$A$9:$J$228,2,FALSE)="","",VLOOKUP(B116,Ａクラス!$A$9:$J$228,2,FALSE))</f>
        <v>BA</v>
      </c>
      <c r="F116" s="73" t="e">
        <f>データ!$B$4</f>
        <v>#N/A</v>
      </c>
      <c r="G116" s="73" t="e">
        <f>データ!$B$5</f>
        <v>#N/A</v>
      </c>
      <c r="H116" s="69" t="str">
        <f t="shared" si="9"/>
        <v/>
      </c>
      <c r="L116" s="69">
        <v>110</v>
      </c>
      <c r="M116" s="69" t="str">
        <f t="shared" si="10"/>
        <v/>
      </c>
      <c r="N116" s="69" t="str">
        <f t="shared" si="11"/>
        <v/>
      </c>
      <c r="O116" s="69" t="str">
        <f t="shared" si="12"/>
        <v/>
      </c>
      <c r="P116" s="69" t="str">
        <f t="shared" si="13"/>
        <v/>
      </c>
      <c r="Q116" s="69" t="str">
        <f t="shared" si="14"/>
        <v/>
      </c>
      <c r="R116" s="69" t="str">
        <f t="shared" si="15"/>
        <v/>
      </c>
    </row>
    <row r="117" spans="1:18" x14ac:dyDescent="0.2">
      <c r="A117" s="71" t="str">
        <f>IFERROR(RANK(H117,$H$7:$H$666,1),"")</f>
        <v/>
      </c>
      <c r="B117" s="74">
        <v>1</v>
      </c>
      <c r="C117" s="74" t="str">
        <f>IF(VLOOKUP(B117,Ａクラス!$K$9:$T$228,5,FALSE)="","",VLOOKUP(B117,Ａクラス!$K$9:$T$228,5,FALSE))</f>
        <v/>
      </c>
      <c r="D117" s="74" t="str">
        <f>IF(VLOOKUP(B117+0.5,Ａクラス!$K$9:$T$228,5,FALSE)="","",VLOOKUP(B117+0.5,Ａクラス!$K$9:$T$228,5,FALSE))</f>
        <v/>
      </c>
      <c r="E117" s="74" t="str">
        <f>IF(VLOOKUP(B117,Ａクラス!$K$9:$T$228,2,FALSE)="","",VLOOKUP(B117,Ａクラス!$K$9:$T$228,2,FALSE))</f>
        <v>GA</v>
      </c>
      <c r="F117" s="74" t="e">
        <f>データ!$B$4</f>
        <v>#N/A</v>
      </c>
      <c r="G117" s="74" t="e">
        <f>データ!$B$5</f>
        <v>#N/A</v>
      </c>
      <c r="H117" s="69" t="str">
        <f>IF(C117="","",ROW())</f>
        <v/>
      </c>
      <c r="L117" s="69">
        <v>111</v>
      </c>
      <c r="M117" s="69" t="str">
        <f t="shared" si="10"/>
        <v/>
      </c>
      <c r="N117" s="69" t="str">
        <f t="shared" si="11"/>
        <v/>
      </c>
      <c r="O117" s="69" t="str">
        <f t="shared" si="12"/>
        <v/>
      </c>
      <c r="P117" s="69" t="str">
        <f t="shared" si="13"/>
        <v/>
      </c>
      <c r="Q117" s="69" t="str">
        <f t="shared" si="14"/>
        <v/>
      </c>
      <c r="R117" s="69" t="str">
        <f t="shared" si="15"/>
        <v/>
      </c>
    </row>
    <row r="118" spans="1:18" x14ac:dyDescent="0.2">
      <c r="A118" s="71" t="str">
        <f t="shared" si="8"/>
        <v/>
      </c>
      <c r="B118" s="74">
        <v>2</v>
      </c>
      <c r="C118" s="74" t="str">
        <f>IF(VLOOKUP(B118,Ａクラス!$K$9:$T$228,5,FALSE)="","",VLOOKUP(B118,Ａクラス!$K$9:$T$228,5,FALSE))</f>
        <v/>
      </c>
      <c r="D118" s="74" t="str">
        <f>IF(VLOOKUP(B118+0.5,Ａクラス!$K$9:$T$228,5,FALSE)="","",VLOOKUP(B118+0.5,Ａクラス!$K$9:$T$228,5,FALSE))</f>
        <v/>
      </c>
      <c r="E118" s="74" t="str">
        <f>IF(VLOOKUP(B118,Ａクラス!$K$9:$T$228,2,FALSE)="","",VLOOKUP(B118,Ａクラス!$K$9:$T$228,2,FALSE))</f>
        <v>GA</v>
      </c>
      <c r="F118" s="74" t="e">
        <f>データ!$B$4</f>
        <v>#N/A</v>
      </c>
      <c r="G118" s="74" t="e">
        <f>データ!$B$5</f>
        <v>#N/A</v>
      </c>
      <c r="H118" s="69" t="str">
        <f t="shared" ref="H118:H181" si="16">IF(C118="","",ROW())</f>
        <v/>
      </c>
      <c r="L118" s="69">
        <v>112</v>
      </c>
      <c r="M118" s="69" t="str">
        <f t="shared" si="10"/>
        <v/>
      </c>
      <c r="N118" s="69" t="str">
        <f t="shared" si="11"/>
        <v/>
      </c>
      <c r="O118" s="69" t="str">
        <f t="shared" si="12"/>
        <v/>
      </c>
      <c r="P118" s="69" t="str">
        <f t="shared" si="13"/>
        <v/>
      </c>
      <c r="Q118" s="69" t="str">
        <f t="shared" si="14"/>
        <v/>
      </c>
      <c r="R118" s="69" t="str">
        <f t="shared" si="15"/>
        <v/>
      </c>
    </row>
    <row r="119" spans="1:18" x14ac:dyDescent="0.2">
      <c r="A119" s="71" t="str">
        <f t="shared" si="8"/>
        <v/>
      </c>
      <c r="B119" s="74">
        <v>3</v>
      </c>
      <c r="C119" s="74" t="str">
        <f>IF(VLOOKUP(B119,Ａクラス!$K$9:$T$228,5,FALSE)="","",VLOOKUP(B119,Ａクラス!$K$9:$T$228,5,FALSE))</f>
        <v/>
      </c>
      <c r="D119" s="74" t="str">
        <f>IF(VLOOKUP(B119+0.5,Ａクラス!$K$9:$T$228,5,FALSE)="","",VLOOKUP(B119+0.5,Ａクラス!$K$9:$T$228,5,FALSE))</f>
        <v/>
      </c>
      <c r="E119" s="74" t="str">
        <f>IF(VLOOKUP(B119,Ａクラス!$K$9:$T$228,2,FALSE)="","",VLOOKUP(B119,Ａクラス!$K$9:$T$228,2,FALSE))</f>
        <v>GA</v>
      </c>
      <c r="F119" s="74" t="e">
        <f>データ!$B$4</f>
        <v>#N/A</v>
      </c>
      <c r="G119" s="74" t="e">
        <f>データ!$B$5</f>
        <v>#N/A</v>
      </c>
      <c r="H119" s="69" t="str">
        <f t="shared" si="16"/>
        <v/>
      </c>
      <c r="L119" s="69">
        <v>113</v>
      </c>
      <c r="M119" s="69" t="str">
        <f t="shared" si="10"/>
        <v/>
      </c>
      <c r="N119" s="69" t="str">
        <f t="shared" si="11"/>
        <v/>
      </c>
      <c r="O119" s="69" t="str">
        <f t="shared" si="12"/>
        <v/>
      </c>
      <c r="P119" s="69" t="str">
        <f t="shared" si="13"/>
        <v/>
      </c>
      <c r="Q119" s="69" t="str">
        <f t="shared" si="14"/>
        <v/>
      </c>
      <c r="R119" s="69" t="str">
        <f t="shared" si="15"/>
        <v/>
      </c>
    </row>
    <row r="120" spans="1:18" x14ac:dyDescent="0.2">
      <c r="A120" s="71" t="str">
        <f t="shared" si="8"/>
        <v/>
      </c>
      <c r="B120" s="74">
        <v>4</v>
      </c>
      <c r="C120" s="74" t="str">
        <f>IF(VLOOKUP(B120,Ａクラス!$K$9:$T$228,5,FALSE)="","",VLOOKUP(B120,Ａクラス!$K$9:$T$228,5,FALSE))</f>
        <v/>
      </c>
      <c r="D120" s="74" t="str">
        <f>IF(VLOOKUP(B120+0.5,Ａクラス!$K$9:$T$228,5,FALSE)="","",VLOOKUP(B120+0.5,Ａクラス!$K$9:$T$228,5,FALSE))</f>
        <v/>
      </c>
      <c r="E120" s="74" t="str">
        <f>IF(VLOOKUP(B120,Ａクラス!$K$9:$T$228,2,FALSE)="","",VLOOKUP(B120,Ａクラス!$K$9:$T$228,2,FALSE))</f>
        <v>GA</v>
      </c>
      <c r="F120" s="74" t="e">
        <f>データ!$B$4</f>
        <v>#N/A</v>
      </c>
      <c r="G120" s="74" t="e">
        <f>データ!$B$5</f>
        <v>#N/A</v>
      </c>
      <c r="H120" s="69" t="str">
        <f t="shared" si="16"/>
        <v/>
      </c>
      <c r="L120" s="69">
        <v>114</v>
      </c>
      <c r="M120" s="69" t="str">
        <f t="shared" si="10"/>
        <v/>
      </c>
      <c r="N120" s="69" t="str">
        <f t="shared" si="11"/>
        <v/>
      </c>
      <c r="O120" s="69" t="str">
        <f t="shared" si="12"/>
        <v/>
      </c>
      <c r="P120" s="69" t="str">
        <f t="shared" si="13"/>
        <v/>
      </c>
      <c r="Q120" s="69" t="str">
        <f t="shared" si="14"/>
        <v/>
      </c>
      <c r="R120" s="69" t="str">
        <f t="shared" si="15"/>
        <v/>
      </c>
    </row>
    <row r="121" spans="1:18" x14ac:dyDescent="0.2">
      <c r="A121" s="71" t="str">
        <f t="shared" si="8"/>
        <v/>
      </c>
      <c r="B121" s="74">
        <v>5</v>
      </c>
      <c r="C121" s="74" t="str">
        <f>IF(VLOOKUP(B121,Ａクラス!$K$9:$T$228,5,FALSE)="","",VLOOKUP(B121,Ａクラス!$K$9:$T$228,5,FALSE))</f>
        <v/>
      </c>
      <c r="D121" s="74" t="str">
        <f>IF(VLOOKUP(B121+0.5,Ａクラス!$K$9:$T$228,5,FALSE)="","",VLOOKUP(B121+0.5,Ａクラス!$K$9:$T$228,5,FALSE))</f>
        <v/>
      </c>
      <c r="E121" s="74" t="str">
        <f>IF(VLOOKUP(B121,Ａクラス!$K$9:$T$228,2,FALSE)="","",VLOOKUP(B121,Ａクラス!$K$9:$T$228,2,FALSE))</f>
        <v>GA</v>
      </c>
      <c r="F121" s="74" t="e">
        <f>データ!$B$4</f>
        <v>#N/A</v>
      </c>
      <c r="G121" s="74" t="e">
        <f>データ!$B$5</f>
        <v>#N/A</v>
      </c>
      <c r="H121" s="69" t="str">
        <f t="shared" si="16"/>
        <v/>
      </c>
      <c r="L121" s="69">
        <v>115</v>
      </c>
      <c r="M121" s="69" t="str">
        <f t="shared" si="10"/>
        <v/>
      </c>
      <c r="N121" s="69" t="str">
        <f t="shared" si="11"/>
        <v/>
      </c>
      <c r="O121" s="69" t="str">
        <f t="shared" si="12"/>
        <v/>
      </c>
      <c r="P121" s="69" t="str">
        <f t="shared" si="13"/>
        <v/>
      </c>
      <c r="Q121" s="69" t="str">
        <f t="shared" si="14"/>
        <v/>
      </c>
      <c r="R121" s="69" t="str">
        <f t="shared" si="15"/>
        <v/>
      </c>
    </row>
    <row r="122" spans="1:18" x14ac:dyDescent="0.2">
      <c r="A122" s="71" t="str">
        <f t="shared" si="8"/>
        <v/>
      </c>
      <c r="B122" s="74">
        <v>6</v>
      </c>
      <c r="C122" s="74" t="str">
        <f>IF(VLOOKUP(B122,Ａクラス!$K$9:$T$228,5,FALSE)="","",VLOOKUP(B122,Ａクラス!$K$9:$T$228,5,FALSE))</f>
        <v/>
      </c>
      <c r="D122" s="74" t="str">
        <f>IF(VLOOKUP(B122+0.5,Ａクラス!$K$9:$T$228,5,FALSE)="","",VLOOKUP(B122+0.5,Ａクラス!$K$9:$T$228,5,FALSE))</f>
        <v/>
      </c>
      <c r="E122" s="74" t="str">
        <f>IF(VLOOKUP(B122,Ａクラス!$K$9:$T$228,2,FALSE)="","",VLOOKUP(B122,Ａクラス!$K$9:$T$228,2,FALSE))</f>
        <v>GA</v>
      </c>
      <c r="F122" s="74" t="e">
        <f>データ!$B$4</f>
        <v>#N/A</v>
      </c>
      <c r="G122" s="74" t="e">
        <f>データ!$B$5</f>
        <v>#N/A</v>
      </c>
      <c r="H122" s="69" t="str">
        <f t="shared" si="16"/>
        <v/>
      </c>
      <c r="L122" s="69">
        <v>116</v>
      </c>
      <c r="M122" s="69" t="str">
        <f t="shared" si="10"/>
        <v/>
      </c>
      <c r="N122" s="69" t="str">
        <f t="shared" si="11"/>
        <v/>
      </c>
      <c r="O122" s="69" t="str">
        <f t="shared" si="12"/>
        <v/>
      </c>
      <c r="P122" s="69" t="str">
        <f t="shared" si="13"/>
        <v/>
      </c>
      <c r="Q122" s="69" t="str">
        <f t="shared" si="14"/>
        <v/>
      </c>
      <c r="R122" s="69" t="str">
        <f t="shared" si="15"/>
        <v/>
      </c>
    </row>
    <row r="123" spans="1:18" x14ac:dyDescent="0.2">
      <c r="A123" s="71" t="str">
        <f t="shared" si="8"/>
        <v/>
      </c>
      <c r="B123" s="74">
        <v>7</v>
      </c>
      <c r="C123" s="74" t="str">
        <f>IF(VLOOKUP(B123,Ａクラス!$K$9:$T$228,5,FALSE)="","",VLOOKUP(B123,Ａクラス!$K$9:$T$228,5,FALSE))</f>
        <v/>
      </c>
      <c r="D123" s="74" t="str">
        <f>IF(VLOOKUP(B123+0.5,Ａクラス!$K$9:$T$228,5,FALSE)="","",VLOOKUP(B123+0.5,Ａクラス!$K$9:$T$228,5,FALSE))</f>
        <v/>
      </c>
      <c r="E123" s="74" t="str">
        <f>IF(VLOOKUP(B123,Ａクラス!$K$9:$T$228,2,FALSE)="","",VLOOKUP(B123,Ａクラス!$K$9:$T$228,2,FALSE))</f>
        <v>GA</v>
      </c>
      <c r="F123" s="74" t="e">
        <f>データ!$B$4</f>
        <v>#N/A</v>
      </c>
      <c r="G123" s="74" t="e">
        <f>データ!$B$5</f>
        <v>#N/A</v>
      </c>
      <c r="H123" s="69" t="str">
        <f t="shared" si="16"/>
        <v/>
      </c>
      <c r="L123" s="69">
        <v>117</v>
      </c>
      <c r="M123" s="69" t="str">
        <f t="shared" si="10"/>
        <v/>
      </c>
      <c r="N123" s="69" t="str">
        <f t="shared" si="11"/>
        <v/>
      </c>
      <c r="O123" s="69" t="str">
        <f t="shared" si="12"/>
        <v/>
      </c>
      <c r="P123" s="69" t="str">
        <f t="shared" si="13"/>
        <v/>
      </c>
      <c r="Q123" s="69" t="str">
        <f t="shared" si="14"/>
        <v/>
      </c>
      <c r="R123" s="69" t="str">
        <f t="shared" si="15"/>
        <v/>
      </c>
    </row>
    <row r="124" spans="1:18" x14ac:dyDescent="0.2">
      <c r="A124" s="71" t="str">
        <f t="shared" si="8"/>
        <v/>
      </c>
      <c r="B124" s="74">
        <v>8</v>
      </c>
      <c r="C124" s="74" t="str">
        <f>IF(VLOOKUP(B124,Ａクラス!$K$9:$T$228,5,FALSE)="","",VLOOKUP(B124,Ａクラス!$K$9:$T$228,5,FALSE))</f>
        <v/>
      </c>
      <c r="D124" s="74" t="str">
        <f>IF(VLOOKUP(B124+0.5,Ａクラス!$K$9:$T$228,5,FALSE)="","",VLOOKUP(B124+0.5,Ａクラス!$K$9:$T$228,5,FALSE))</f>
        <v/>
      </c>
      <c r="E124" s="74" t="str">
        <f>IF(VLOOKUP(B124,Ａクラス!$K$9:$T$228,2,FALSE)="","",VLOOKUP(B124,Ａクラス!$K$9:$T$228,2,FALSE))</f>
        <v>GA</v>
      </c>
      <c r="F124" s="74" t="e">
        <f>データ!$B$4</f>
        <v>#N/A</v>
      </c>
      <c r="G124" s="74" t="e">
        <f>データ!$B$5</f>
        <v>#N/A</v>
      </c>
      <c r="H124" s="69" t="str">
        <f t="shared" si="16"/>
        <v/>
      </c>
      <c r="L124" s="69">
        <v>118</v>
      </c>
      <c r="M124" s="69" t="str">
        <f t="shared" si="10"/>
        <v/>
      </c>
      <c r="N124" s="69" t="str">
        <f t="shared" si="11"/>
        <v/>
      </c>
      <c r="O124" s="69" t="str">
        <f t="shared" si="12"/>
        <v/>
      </c>
      <c r="P124" s="69" t="str">
        <f t="shared" si="13"/>
        <v/>
      </c>
      <c r="Q124" s="69" t="str">
        <f t="shared" si="14"/>
        <v/>
      </c>
      <c r="R124" s="69" t="str">
        <f t="shared" si="15"/>
        <v/>
      </c>
    </row>
    <row r="125" spans="1:18" x14ac:dyDescent="0.2">
      <c r="A125" s="71" t="str">
        <f t="shared" si="8"/>
        <v/>
      </c>
      <c r="B125" s="74">
        <v>9</v>
      </c>
      <c r="C125" s="74" t="str">
        <f>IF(VLOOKUP(B125,Ａクラス!$K$9:$T$228,5,FALSE)="","",VLOOKUP(B125,Ａクラス!$K$9:$T$228,5,FALSE))</f>
        <v/>
      </c>
      <c r="D125" s="74" t="str">
        <f>IF(VLOOKUP(B125+0.5,Ａクラス!$K$9:$T$228,5,FALSE)="","",VLOOKUP(B125+0.5,Ａクラス!$K$9:$T$228,5,FALSE))</f>
        <v/>
      </c>
      <c r="E125" s="74" t="str">
        <f>IF(VLOOKUP(B125,Ａクラス!$K$9:$T$228,2,FALSE)="","",VLOOKUP(B125,Ａクラス!$K$9:$T$228,2,FALSE))</f>
        <v>GA</v>
      </c>
      <c r="F125" s="74" t="e">
        <f>データ!$B$4</f>
        <v>#N/A</v>
      </c>
      <c r="G125" s="74" t="e">
        <f>データ!$B$5</f>
        <v>#N/A</v>
      </c>
      <c r="H125" s="69" t="str">
        <f t="shared" si="16"/>
        <v/>
      </c>
      <c r="L125" s="69">
        <v>119</v>
      </c>
      <c r="M125" s="69" t="str">
        <f t="shared" si="10"/>
        <v/>
      </c>
      <c r="N125" s="69" t="str">
        <f t="shared" si="11"/>
        <v/>
      </c>
      <c r="O125" s="69" t="str">
        <f t="shared" si="12"/>
        <v/>
      </c>
      <c r="P125" s="69" t="str">
        <f t="shared" si="13"/>
        <v/>
      </c>
      <c r="Q125" s="69" t="str">
        <f t="shared" si="14"/>
        <v/>
      </c>
      <c r="R125" s="69" t="str">
        <f t="shared" si="15"/>
        <v/>
      </c>
    </row>
    <row r="126" spans="1:18" x14ac:dyDescent="0.2">
      <c r="A126" s="71" t="str">
        <f t="shared" si="8"/>
        <v/>
      </c>
      <c r="B126" s="74">
        <v>10</v>
      </c>
      <c r="C126" s="74" t="str">
        <f>IF(VLOOKUP(B126,Ａクラス!$K$9:$T$228,5,FALSE)="","",VLOOKUP(B126,Ａクラス!$K$9:$T$228,5,FALSE))</f>
        <v/>
      </c>
      <c r="D126" s="74" t="str">
        <f>IF(VLOOKUP(B126+0.5,Ａクラス!$K$9:$T$228,5,FALSE)="","",VLOOKUP(B126+0.5,Ａクラス!$K$9:$T$228,5,FALSE))</f>
        <v/>
      </c>
      <c r="E126" s="74" t="str">
        <f>IF(VLOOKUP(B126,Ａクラス!$K$9:$T$228,2,FALSE)="","",VLOOKUP(B126,Ａクラス!$K$9:$T$228,2,FALSE))</f>
        <v>GA</v>
      </c>
      <c r="F126" s="74" t="e">
        <f>データ!$B$4</f>
        <v>#N/A</v>
      </c>
      <c r="G126" s="74" t="e">
        <f>データ!$B$5</f>
        <v>#N/A</v>
      </c>
      <c r="H126" s="69" t="str">
        <f t="shared" si="16"/>
        <v/>
      </c>
      <c r="L126" s="69">
        <v>120</v>
      </c>
      <c r="M126" s="69" t="str">
        <f t="shared" si="10"/>
        <v/>
      </c>
      <c r="N126" s="69" t="str">
        <f t="shared" si="11"/>
        <v/>
      </c>
      <c r="O126" s="69" t="str">
        <f t="shared" si="12"/>
        <v/>
      </c>
      <c r="P126" s="69" t="str">
        <f t="shared" si="13"/>
        <v/>
      </c>
      <c r="Q126" s="69" t="str">
        <f t="shared" si="14"/>
        <v/>
      </c>
      <c r="R126" s="69" t="str">
        <f t="shared" si="15"/>
        <v/>
      </c>
    </row>
    <row r="127" spans="1:18" x14ac:dyDescent="0.2">
      <c r="A127" s="71" t="str">
        <f t="shared" si="8"/>
        <v/>
      </c>
      <c r="B127" s="74">
        <v>11</v>
      </c>
      <c r="C127" s="74" t="str">
        <f>IF(VLOOKUP(B127,Ａクラス!$K$9:$T$228,5,FALSE)="","",VLOOKUP(B127,Ａクラス!$K$9:$T$228,5,FALSE))</f>
        <v/>
      </c>
      <c r="D127" s="74" t="str">
        <f>IF(VLOOKUP(B127+0.5,Ａクラス!$K$9:$T$228,5,FALSE)="","",VLOOKUP(B127+0.5,Ａクラス!$K$9:$T$228,5,FALSE))</f>
        <v/>
      </c>
      <c r="E127" s="74" t="str">
        <f>IF(VLOOKUP(B127,Ａクラス!$K$9:$T$228,2,FALSE)="","",VLOOKUP(B127,Ａクラス!$K$9:$T$228,2,FALSE))</f>
        <v>GA</v>
      </c>
      <c r="F127" s="74" t="e">
        <f>データ!$B$4</f>
        <v>#N/A</v>
      </c>
      <c r="G127" s="74" t="e">
        <f>データ!$B$5</f>
        <v>#N/A</v>
      </c>
      <c r="H127" s="69" t="str">
        <f t="shared" si="16"/>
        <v/>
      </c>
      <c r="L127" s="69">
        <v>121</v>
      </c>
      <c r="M127" s="69" t="str">
        <f t="shared" si="10"/>
        <v/>
      </c>
      <c r="N127" s="69" t="str">
        <f t="shared" si="11"/>
        <v/>
      </c>
      <c r="O127" s="69" t="str">
        <f t="shared" si="12"/>
        <v/>
      </c>
      <c r="P127" s="69" t="str">
        <f t="shared" si="13"/>
        <v/>
      </c>
      <c r="Q127" s="69" t="str">
        <f t="shared" si="14"/>
        <v/>
      </c>
      <c r="R127" s="69" t="str">
        <f t="shared" si="15"/>
        <v/>
      </c>
    </row>
    <row r="128" spans="1:18" x14ac:dyDescent="0.2">
      <c r="A128" s="71" t="str">
        <f t="shared" si="8"/>
        <v/>
      </c>
      <c r="B128" s="74">
        <v>12</v>
      </c>
      <c r="C128" s="74" t="str">
        <f>IF(VLOOKUP(B128,Ａクラス!$K$9:$T$228,5,FALSE)="","",VLOOKUP(B128,Ａクラス!$K$9:$T$228,5,FALSE))</f>
        <v/>
      </c>
      <c r="D128" s="74" t="str">
        <f>IF(VLOOKUP(B128+0.5,Ａクラス!$K$9:$T$228,5,FALSE)="","",VLOOKUP(B128+0.5,Ａクラス!$K$9:$T$228,5,FALSE))</f>
        <v/>
      </c>
      <c r="E128" s="74" t="str">
        <f>IF(VLOOKUP(B128,Ａクラス!$K$9:$T$228,2,FALSE)="","",VLOOKUP(B128,Ａクラス!$K$9:$T$228,2,FALSE))</f>
        <v>GA</v>
      </c>
      <c r="F128" s="74" t="e">
        <f>データ!$B$4</f>
        <v>#N/A</v>
      </c>
      <c r="G128" s="74" t="e">
        <f>データ!$B$5</f>
        <v>#N/A</v>
      </c>
      <c r="H128" s="69" t="str">
        <f t="shared" si="16"/>
        <v/>
      </c>
      <c r="L128" s="69">
        <v>122</v>
      </c>
      <c r="M128" s="69" t="str">
        <f t="shared" si="10"/>
        <v/>
      </c>
      <c r="N128" s="69" t="str">
        <f t="shared" si="11"/>
        <v/>
      </c>
      <c r="O128" s="69" t="str">
        <f t="shared" si="12"/>
        <v/>
      </c>
      <c r="P128" s="69" t="str">
        <f t="shared" si="13"/>
        <v/>
      </c>
      <c r="Q128" s="69" t="str">
        <f t="shared" si="14"/>
        <v/>
      </c>
      <c r="R128" s="69" t="str">
        <f t="shared" si="15"/>
        <v/>
      </c>
    </row>
    <row r="129" spans="1:18" x14ac:dyDescent="0.2">
      <c r="A129" s="71" t="str">
        <f t="shared" si="8"/>
        <v/>
      </c>
      <c r="B129" s="74">
        <v>13</v>
      </c>
      <c r="C129" s="74" t="str">
        <f>IF(VLOOKUP(B129,Ａクラス!$K$9:$T$228,5,FALSE)="","",VLOOKUP(B129,Ａクラス!$K$9:$T$228,5,FALSE))</f>
        <v/>
      </c>
      <c r="D129" s="74" t="str">
        <f>IF(VLOOKUP(B129+0.5,Ａクラス!$K$9:$T$228,5,FALSE)="","",VLOOKUP(B129+0.5,Ａクラス!$K$9:$T$228,5,FALSE))</f>
        <v/>
      </c>
      <c r="E129" s="74" t="str">
        <f>IF(VLOOKUP(B129,Ａクラス!$K$9:$T$228,2,FALSE)="","",VLOOKUP(B129,Ａクラス!$K$9:$T$228,2,FALSE))</f>
        <v>GA</v>
      </c>
      <c r="F129" s="74" t="e">
        <f>データ!$B$4</f>
        <v>#N/A</v>
      </c>
      <c r="G129" s="74" t="e">
        <f>データ!$B$5</f>
        <v>#N/A</v>
      </c>
      <c r="H129" s="69" t="str">
        <f t="shared" si="16"/>
        <v/>
      </c>
      <c r="L129" s="69">
        <v>123</v>
      </c>
      <c r="M129" s="69" t="str">
        <f t="shared" si="10"/>
        <v/>
      </c>
      <c r="N129" s="69" t="str">
        <f t="shared" si="11"/>
        <v/>
      </c>
      <c r="O129" s="69" t="str">
        <f t="shared" si="12"/>
        <v/>
      </c>
      <c r="P129" s="69" t="str">
        <f t="shared" si="13"/>
        <v/>
      </c>
      <c r="Q129" s="69" t="str">
        <f t="shared" si="14"/>
        <v/>
      </c>
      <c r="R129" s="69" t="str">
        <f t="shared" si="15"/>
        <v/>
      </c>
    </row>
    <row r="130" spans="1:18" x14ac:dyDescent="0.2">
      <c r="A130" s="71" t="str">
        <f t="shared" si="8"/>
        <v/>
      </c>
      <c r="B130" s="74">
        <v>14</v>
      </c>
      <c r="C130" s="74" t="str">
        <f>IF(VLOOKUP(B130,Ａクラス!$K$9:$T$228,5,FALSE)="","",VLOOKUP(B130,Ａクラス!$K$9:$T$228,5,FALSE))</f>
        <v/>
      </c>
      <c r="D130" s="74" t="str">
        <f>IF(VLOOKUP(B130+0.5,Ａクラス!$K$9:$T$228,5,FALSE)="","",VLOOKUP(B130+0.5,Ａクラス!$K$9:$T$228,5,FALSE))</f>
        <v/>
      </c>
      <c r="E130" s="74" t="str">
        <f>IF(VLOOKUP(B130,Ａクラス!$K$9:$T$228,2,FALSE)="","",VLOOKUP(B130,Ａクラス!$K$9:$T$228,2,FALSE))</f>
        <v>GA</v>
      </c>
      <c r="F130" s="74" t="e">
        <f>データ!$B$4</f>
        <v>#N/A</v>
      </c>
      <c r="G130" s="74" t="e">
        <f>データ!$B$5</f>
        <v>#N/A</v>
      </c>
      <c r="H130" s="69" t="str">
        <f t="shared" si="16"/>
        <v/>
      </c>
      <c r="L130" s="69">
        <v>124</v>
      </c>
      <c r="M130" s="69" t="str">
        <f t="shared" si="10"/>
        <v/>
      </c>
      <c r="N130" s="69" t="str">
        <f t="shared" si="11"/>
        <v/>
      </c>
      <c r="O130" s="69" t="str">
        <f t="shared" si="12"/>
        <v/>
      </c>
      <c r="P130" s="69" t="str">
        <f t="shared" si="13"/>
        <v/>
      </c>
      <c r="Q130" s="69" t="str">
        <f t="shared" si="14"/>
        <v/>
      </c>
      <c r="R130" s="69" t="str">
        <f t="shared" si="15"/>
        <v/>
      </c>
    </row>
    <row r="131" spans="1:18" x14ac:dyDescent="0.2">
      <c r="A131" s="71" t="str">
        <f t="shared" si="8"/>
        <v/>
      </c>
      <c r="B131" s="74">
        <v>15</v>
      </c>
      <c r="C131" s="74" t="str">
        <f>IF(VLOOKUP(B131,Ａクラス!$K$9:$T$228,5,FALSE)="","",VLOOKUP(B131,Ａクラス!$K$9:$T$228,5,FALSE))</f>
        <v/>
      </c>
      <c r="D131" s="74" t="str">
        <f>IF(VLOOKUP(B131+0.5,Ａクラス!$K$9:$T$228,5,FALSE)="","",VLOOKUP(B131+0.5,Ａクラス!$K$9:$T$228,5,FALSE))</f>
        <v/>
      </c>
      <c r="E131" s="74" t="str">
        <f>IF(VLOOKUP(B131,Ａクラス!$K$9:$T$228,2,FALSE)="","",VLOOKUP(B131,Ａクラス!$K$9:$T$228,2,FALSE))</f>
        <v>GA</v>
      </c>
      <c r="F131" s="74" t="e">
        <f>データ!$B$4</f>
        <v>#N/A</v>
      </c>
      <c r="G131" s="74" t="e">
        <f>データ!$B$5</f>
        <v>#N/A</v>
      </c>
      <c r="H131" s="69" t="str">
        <f t="shared" si="16"/>
        <v/>
      </c>
      <c r="L131" s="69">
        <v>125</v>
      </c>
      <c r="M131" s="69" t="str">
        <f t="shared" si="10"/>
        <v/>
      </c>
      <c r="N131" s="69" t="str">
        <f t="shared" si="11"/>
        <v/>
      </c>
      <c r="O131" s="69" t="str">
        <f t="shared" si="12"/>
        <v/>
      </c>
      <c r="P131" s="69" t="str">
        <f t="shared" si="13"/>
        <v/>
      </c>
      <c r="Q131" s="69" t="str">
        <f t="shared" si="14"/>
        <v/>
      </c>
      <c r="R131" s="69" t="str">
        <f t="shared" si="15"/>
        <v/>
      </c>
    </row>
    <row r="132" spans="1:18" x14ac:dyDescent="0.2">
      <c r="A132" s="71" t="str">
        <f t="shared" si="8"/>
        <v/>
      </c>
      <c r="B132" s="74">
        <v>16</v>
      </c>
      <c r="C132" s="74" t="str">
        <f>IF(VLOOKUP(B132,Ａクラス!$K$9:$T$228,5,FALSE)="","",VLOOKUP(B132,Ａクラス!$K$9:$T$228,5,FALSE))</f>
        <v/>
      </c>
      <c r="D132" s="74" t="str">
        <f>IF(VLOOKUP(B132+0.5,Ａクラス!$K$9:$T$228,5,FALSE)="","",VLOOKUP(B132+0.5,Ａクラス!$K$9:$T$228,5,FALSE))</f>
        <v/>
      </c>
      <c r="E132" s="74" t="str">
        <f>IF(VLOOKUP(B132,Ａクラス!$K$9:$T$228,2,FALSE)="","",VLOOKUP(B132,Ａクラス!$K$9:$T$228,2,FALSE))</f>
        <v>GA</v>
      </c>
      <c r="F132" s="74" t="e">
        <f>データ!$B$4</f>
        <v>#N/A</v>
      </c>
      <c r="G132" s="74" t="e">
        <f>データ!$B$5</f>
        <v>#N/A</v>
      </c>
      <c r="H132" s="69" t="str">
        <f t="shared" si="16"/>
        <v/>
      </c>
      <c r="L132" s="69">
        <v>126</v>
      </c>
      <c r="M132" s="69" t="str">
        <f t="shared" si="10"/>
        <v/>
      </c>
      <c r="N132" s="69" t="str">
        <f t="shared" si="11"/>
        <v/>
      </c>
      <c r="O132" s="69" t="str">
        <f t="shared" si="12"/>
        <v/>
      </c>
      <c r="P132" s="69" t="str">
        <f t="shared" si="13"/>
        <v/>
      </c>
      <c r="Q132" s="69" t="str">
        <f t="shared" si="14"/>
        <v/>
      </c>
      <c r="R132" s="69" t="str">
        <f t="shared" si="15"/>
        <v/>
      </c>
    </row>
    <row r="133" spans="1:18" x14ac:dyDescent="0.2">
      <c r="A133" s="71" t="str">
        <f t="shared" si="8"/>
        <v/>
      </c>
      <c r="B133" s="74">
        <v>17</v>
      </c>
      <c r="C133" s="74" t="str">
        <f>IF(VLOOKUP(B133,Ａクラス!$K$9:$T$228,5,FALSE)="","",VLOOKUP(B133,Ａクラス!$K$9:$T$228,5,FALSE))</f>
        <v/>
      </c>
      <c r="D133" s="74" t="str">
        <f>IF(VLOOKUP(B133+0.5,Ａクラス!$K$9:$T$228,5,FALSE)="","",VLOOKUP(B133+0.5,Ａクラス!$K$9:$T$228,5,FALSE))</f>
        <v/>
      </c>
      <c r="E133" s="74" t="str">
        <f>IF(VLOOKUP(B133,Ａクラス!$K$9:$T$228,2,FALSE)="","",VLOOKUP(B133,Ａクラス!$K$9:$T$228,2,FALSE))</f>
        <v>GA</v>
      </c>
      <c r="F133" s="74" t="e">
        <f>データ!$B$4</f>
        <v>#N/A</v>
      </c>
      <c r="G133" s="74" t="e">
        <f>データ!$B$5</f>
        <v>#N/A</v>
      </c>
      <c r="H133" s="69" t="str">
        <f t="shared" si="16"/>
        <v/>
      </c>
      <c r="L133" s="69">
        <v>127</v>
      </c>
      <c r="M133" s="69" t="str">
        <f t="shared" si="10"/>
        <v/>
      </c>
      <c r="N133" s="69" t="str">
        <f t="shared" si="11"/>
        <v/>
      </c>
      <c r="O133" s="69" t="str">
        <f t="shared" si="12"/>
        <v/>
      </c>
      <c r="P133" s="69" t="str">
        <f t="shared" si="13"/>
        <v/>
      </c>
      <c r="Q133" s="69" t="str">
        <f t="shared" si="14"/>
        <v/>
      </c>
      <c r="R133" s="69" t="str">
        <f t="shared" si="15"/>
        <v/>
      </c>
    </row>
    <row r="134" spans="1:18" x14ac:dyDescent="0.2">
      <c r="A134" s="71" t="str">
        <f t="shared" si="8"/>
        <v/>
      </c>
      <c r="B134" s="74">
        <v>18</v>
      </c>
      <c r="C134" s="74" t="str">
        <f>IF(VLOOKUP(B134,Ａクラス!$K$9:$T$228,5,FALSE)="","",VLOOKUP(B134,Ａクラス!$K$9:$T$228,5,FALSE))</f>
        <v/>
      </c>
      <c r="D134" s="74" t="str">
        <f>IF(VLOOKUP(B134+0.5,Ａクラス!$K$9:$T$228,5,FALSE)="","",VLOOKUP(B134+0.5,Ａクラス!$K$9:$T$228,5,FALSE))</f>
        <v/>
      </c>
      <c r="E134" s="74" t="str">
        <f>IF(VLOOKUP(B134,Ａクラス!$K$9:$T$228,2,FALSE)="","",VLOOKUP(B134,Ａクラス!$K$9:$T$228,2,FALSE))</f>
        <v>GA</v>
      </c>
      <c r="F134" s="74" t="e">
        <f>データ!$B$4</f>
        <v>#N/A</v>
      </c>
      <c r="G134" s="74" t="e">
        <f>データ!$B$5</f>
        <v>#N/A</v>
      </c>
      <c r="H134" s="69" t="str">
        <f t="shared" si="16"/>
        <v/>
      </c>
      <c r="L134" s="69">
        <v>128</v>
      </c>
      <c r="M134" s="69" t="str">
        <f t="shared" si="10"/>
        <v/>
      </c>
      <c r="N134" s="69" t="str">
        <f t="shared" si="11"/>
        <v/>
      </c>
      <c r="O134" s="69" t="str">
        <f t="shared" si="12"/>
        <v/>
      </c>
      <c r="P134" s="69" t="str">
        <f t="shared" si="13"/>
        <v/>
      </c>
      <c r="Q134" s="69" t="str">
        <f t="shared" si="14"/>
        <v/>
      </c>
      <c r="R134" s="69" t="str">
        <f t="shared" si="15"/>
        <v/>
      </c>
    </row>
    <row r="135" spans="1:18" x14ac:dyDescent="0.2">
      <c r="A135" s="71" t="str">
        <f t="shared" ref="A135:A198" si="17">IFERROR(RANK(H135,$H$7:$H$666,1),"")</f>
        <v/>
      </c>
      <c r="B135" s="74">
        <v>19</v>
      </c>
      <c r="C135" s="74" t="str">
        <f>IF(VLOOKUP(B135,Ａクラス!$K$9:$T$228,5,FALSE)="","",VLOOKUP(B135,Ａクラス!$K$9:$T$228,5,FALSE))</f>
        <v/>
      </c>
      <c r="D135" s="74" t="str">
        <f>IF(VLOOKUP(B135+0.5,Ａクラス!$K$9:$T$228,5,FALSE)="","",VLOOKUP(B135+0.5,Ａクラス!$K$9:$T$228,5,FALSE))</f>
        <v/>
      </c>
      <c r="E135" s="74" t="str">
        <f>IF(VLOOKUP(B135,Ａクラス!$K$9:$T$228,2,FALSE)="","",VLOOKUP(B135,Ａクラス!$K$9:$T$228,2,FALSE))</f>
        <v>GA</v>
      </c>
      <c r="F135" s="74" t="e">
        <f>データ!$B$4</f>
        <v>#N/A</v>
      </c>
      <c r="G135" s="74" t="e">
        <f>データ!$B$5</f>
        <v>#N/A</v>
      </c>
      <c r="H135" s="69" t="str">
        <f t="shared" si="16"/>
        <v/>
      </c>
      <c r="L135" s="69">
        <v>129</v>
      </c>
      <c r="M135" s="69" t="str">
        <f t="shared" si="10"/>
        <v/>
      </c>
      <c r="N135" s="69" t="str">
        <f t="shared" si="11"/>
        <v/>
      </c>
      <c r="O135" s="69" t="str">
        <f t="shared" si="12"/>
        <v/>
      </c>
      <c r="P135" s="69" t="str">
        <f t="shared" si="13"/>
        <v/>
      </c>
      <c r="Q135" s="69" t="str">
        <f t="shared" si="14"/>
        <v/>
      </c>
      <c r="R135" s="69" t="str">
        <f t="shared" si="15"/>
        <v/>
      </c>
    </row>
    <row r="136" spans="1:18" x14ac:dyDescent="0.2">
      <c r="A136" s="71" t="str">
        <f t="shared" si="17"/>
        <v/>
      </c>
      <c r="B136" s="74">
        <v>20</v>
      </c>
      <c r="C136" s="74" t="str">
        <f>IF(VLOOKUP(B136,Ａクラス!$K$9:$T$228,5,FALSE)="","",VLOOKUP(B136,Ａクラス!$K$9:$T$228,5,FALSE))</f>
        <v/>
      </c>
      <c r="D136" s="74" t="str">
        <f>IF(VLOOKUP(B136+0.5,Ａクラス!$K$9:$T$228,5,FALSE)="","",VLOOKUP(B136+0.5,Ａクラス!$K$9:$T$228,5,FALSE))</f>
        <v/>
      </c>
      <c r="E136" s="74" t="str">
        <f>IF(VLOOKUP(B136,Ａクラス!$K$9:$T$228,2,FALSE)="","",VLOOKUP(B136,Ａクラス!$K$9:$T$228,2,FALSE))</f>
        <v>GA</v>
      </c>
      <c r="F136" s="74" t="e">
        <f>データ!$B$4</f>
        <v>#N/A</v>
      </c>
      <c r="G136" s="74" t="e">
        <f>データ!$B$5</f>
        <v>#N/A</v>
      </c>
      <c r="H136" s="69" t="str">
        <f t="shared" si="16"/>
        <v/>
      </c>
      <c r="L136" s="69">
        <v>130</v>
      </c>
      <c r="M136" s="69" t="str">
        <f t="shared" ref="M136:M199" si="18">IFERROR(VLOOKUP(L136,$A$7:$G$666,2,FALSE),"")</f>
        <v/>
      </c>
      <c r="N136" s="69" t="str">
        <f t="shared" ref="N136:N199" si="19">IFERROR(VLOOKUP(L136,$A$7:$G$666,4,FALSE),"")</f>
        <v/>
      </c>
      <c r="O136" s="69" t="str">
        <f t="shared" ref="O136:O199" si="20">IFERROR(VLOOKUP(L136,$A$7:$G$666,3,FALSE),"")</f>
        <v/>
      </c>
      <c r="P136" s="69" t="str">
        <f t="shared" ref="P136:P199" si="21">IFERROR(VLOOKUP(L136,$A$7:$G$666,6,FALSE),"")</f>
        <v/>
      </c>
      <c r="Q136" s="69" t="str">
        <f t="shared" ref="Q136:Q199" si="22">IFERROR(VLOOKUP(L136,$A$7:$G$666,7,FALSE),"")</f>
        <v/>
      </c>
      <c r="R136" s="69" t="str">
        <f t="shared" ref="R136:R199" si="23">IFERROR(VLOOKUP(L136,$A$7:$G$666,5,FALSE),"")</f>
        <v/>
      </c>
    </row>
    <row r="137" spans="1:18" x14ac:dyDescent="0.2">
      <c r="A137" s="71" t="str">
        <f t="shared" si="17"/>
        <v/>
      </c>
      <c r="B137" s="74">
        <v>21</v>
      </c>
      <c r="C137" s="74" t="str">
        <f>IF(VLOOKUP(B137,Ａクラス!$K$9:$T$228,5,FALSE)="","",VLOOKUP(B137,Ａクラス!$K$9:$T$228,5,FALSE))</f>
        <v/>
      </c>
      <c r="D137" s="74" t="str">
        <f>IF(VLOOKUP(B137+0.5,Ａクラス!$K$9:$T$228,5,FALSE)="","",VLOOKUP(B137+0.5,Ａクラス!$K$9:$T$228,5,FALSE))</f>
        <v/>
      </c>
      <c r="E137" s="74" t="str">
        <f>IF(VLOOKUP(B137,Ａクラス!$K$9:$T$228,2,FALSE)="","",VLOOKUP(B137,Ａクラス!$K$9:$T$228,2,FALSE))</f>
        <v>GA</v>
      </c>
      <c r="F137" s="74" t="e">
        <f>データ!$B$4</f>
        <v>#N/A</v>
      </c>
      <c r="G137" s="74" t="e">
        <f>データ!$B$5</f>
        <v>#N/A</v>
      </c>
      <c r="H137" s="69" t="str">
        <f t="shared" si="16"/>
        <v/>
      </c>
      <c r="L137" s="69">
        <v>131</v>
      </c>
      <c r="M137" s="69" t="str">
        <f t="shared" si="18"/>
        <v/>
      </c>
      <c r="N137" s="69" t="str">
        <f t="shared" si="19"/>
        <v/>
      </c>
      <c r="O137" s="69" t="str">
        <f t="shared" si="20"/>
        <v/>
      </c>
      <c r="P137" s="69" t="str">
        <f t="shared" si="21"/>
        <v/>
      </c>
      <c r="Q137" s="69" t="str">
        <f t="shared" si="22"/>
        <v/>
      </c>
      <c r="R137" s="69" t="str">
        <f t="shared" si="23"/>
        <v/>
      </c>
    </row>
    <row r="138" spans="1:18" x14ac:dyDescent="0.2">
      <c r="A138" s="71" t="str">
        <f t="shared" si="17"/>
        <v/>
      </c>
      <c r="B138" s="74">
        <v>22</v>
      </c>
      <c r="C138" s="74" t="str">
        <f>IF(VLOOKUP(B138,Ａクラス!$K$9:$T$228,5,FALSE)="","",VLOOKUP(B138,Ａクラス!$K$9:$T$228,5,FALSE))</f>
        <v/>
      </c>
      <c r="D138" s="74" t="str">
        <f>IF(VLOOKUP(B138+0.5,Ａクラス!$K$9:$T$228,5,FALSE)="","",VLOOKUP(B138+0.5,Ａクラス!$K$9:$T$228,5,FALSE))</f>
        <v/>
      </c>
      <c r="E138" s="74" t="str">
        <f>IF(VLOOKUP(B138,Ａクラス!$K$9:$T$228,2,FALSE)="","",VLOOKUP(B138,Ａクラス!$K$9:$T$228,2,FALSE))</f>
        <v>GA</v>
      </c>
      <c r="F138" s="74" t="e">
        <f>データ!$B$4</f>
        <v>#N/A</v>
      </c>
      <c r="G138" s="74" t="e">
        <f>データ!$B$5</f>
        <v>#N/A</v>
      </c>
      <c r="H138" s="69" t="str">
        <f t="shared" si="16"/>
        <v/>
      </c>
      <c r="L138" s="69">
        <v>132</v>
      </c>
      <c r="M138" s="69" t="str">
        <f t="shared" si="18"/>
        <v/>
      </c>
      <c r="N138" s="69" t="str">
        <f t="shared" si="19"/>
        <v/>
      </c>
      <c r="O138" s="69" t="str">
        <f t="shared" si="20"/>
        <v/>
      </c>
      <c r="P138" s="69" t="str">
        <f t="shared" si="21"/>
        <v/>
      </c>
      <c r="Q138" s="69" t="str">
        <f t="shared" si="22"/>
        <v/>
      </c>
      <c r="R138" s="69" t="str">
        <f t="shared" si="23"/>
        <v/>
      </c>
    </row>
    <row r="139" spans="1:18" x14ac:dyDescent="0.2">
      <c r="A139" s="71" t="str">
        <f t="shared" si="17"/>
        <v/>
      </c>
      <c r="B139" s="74">
        <v>23</v>
      </c>
      <c r="C139" s="74" t="str">
        <f>IF(VLOOKUP(B139,Ａクラス!$K$9:$T$228,5,FALSE)="","",VLOOKUP(B139,Ａクラス!$K$9:$T$228,5,FALSE))</f>
        <v/>
      </c>
      <c r="D139" s="74" t="str">
        <f>IF(VLOOKUP(B139+0.5,Ａクラス!$K$9:$T$228,5,FALSE)="","",VLOOKUP(B139+0.5,Ａクラス!$K$9:$T$228,5,FALSE))</f>
        <v/>
      </c>
      <c r="E139" s="74" t="str">
        <f>IF(VLOOKUP(B139,Ａクラス!$K$9:$T$228,2,FALSE)="","",VLOOKUP(B139,Ａクラス!$K$9:$T$228,2,FALSE))</f>
        <v>GA</v>
      </c>
      <c r="F139" s="74" t="e">
        <f>データ!$B$4</f>
        <v>#N/A</v>
      </c>
      <c r="G139" s="74" t="e">
        <f>データ!$B$5</f>
        <v>#N/A</v>
      </c>
      <c r="H139" s="69" t="str">
        <f t="shared" si="16"/>
        <v/>
      </c>
      <c r="L139" s="69">
        <v>133</v>
      </c>
      <c r="M139" s="69" t="str">
        <f t="shared" si="18"/>
        <v/>
      </c>
      <c r="N139" s="69" t="str">
        <f t="shared" si="19"/>
        <v/>
      </c>
      <c r="O139" s="69" t="str">
        <f t="shared" si="20"/>
        <v/>
      </c>
      <c r="P139" s="69" t="str">
        <f t="shared" si="21"/>
        <v/>
      </c>
      <c r="Q139" s="69" t="str">
        <f t="shared" si="22"/>
        <v/>
      </c>
      <c r="R139" s="69" t="str">
        <f t="shared" si="23"/>
        <v/>
      </c>
    </row>
    <row r="140" spans="1:18" x14ac:dyDescent="0.2">
      <c r="A140" s="71" t="str">
        <f t="shared" si="17"/>
        <v/>
      </c>
      <c r="B140" s="74">
        <v>24</v>
      </c>
      <c r="C140" s="74" t="str">
        <f>IF(VLOOKUP(B140,Ａクラス!$K$9:$T$228,5,FALSE)="","",VLOOKUP(B140,Ａクラス!$K$9:$T$228,5,FALSE))</f>
        <v/>
      </c>
      <c r="D140" s="74" t="str">
        <f>IF(VLOOKUP(B140+0.5,Ａクラス!$K$9:$T$228,5,FALSE)="","",VLOOKUP(B140+0.5,Ａクラス!$K$9:$T$228,5,FALSE))</f>
        <v/>
      </c>
      <c r="E140" s="74" t="str">
        <f>IF(VLOOKUP(B140,Ａクラス!$K$9:$T$228,2,FALSE)="","",VLOOKUP(B140,Ａクラス!$K$9:$T$228,2,FALSE))</f>
        <v>GA</v>
      </c>
      <c r="F140" s="74" t="e">
        <f>データ!$B$4</f>
        <v>#N/A</v>
      </c>
      <c r="G140" s="74" t="e">
        <f>データ!$B$5</f>
        <v>#N/A</v>
      </c>
      <c r="H140" s="69" t="str">
        <f t="shared" si="16"/>
        <v/>
      </c>
      <c r="L140" s="69">
        <v>134</v>
      </c>
      <c r="M140" s="69" t="str">
        <f t="shared" si="18"/>
        <v/>
      </c>
      <c r="N140" s="69" t="str">
        <f t="shared" si="19"/>
        <v/>
      </c>
      <c r="O140" s="69" t="str">
        <f t="shared" si="20"/>
        <v/>
      </c>
      <c r="P140" s="69" t="str">
        <f t="shared" si="21"/>
        <v/>
      </c>
      <c r="Q140" s="69" t="str">
        <f t="shared" si="22"/>
        <v/>
      </c>
      <c r="R140" s="69" t="str">
        <f t="shared" si="23"/>
        <v/>
      </c>
    </row>
    <row r="141" spans="1:18" x14ac:dyDescent="0.2">
      <c r="A141" s="71" t="str">
        <f t="shared" si="17"/>
        <v/>
      </c>
      <c r="B141" s="74">
        <v>25</v>
      </c>
      <c r="C141" s="74" t="str">
        <f>IF(VLOOKUP(B141,Ａクラス!$K$9:$T$228,5,FALSE)="","",VLOOKUP(B141,Ａクラス!$K$9:$T$228,5,FALSE))</f>
        <v/>
      </c>
      <c r="D141" s="74" t="str">
        <f>IF(VLOOKUP(B141+0.5,Ａクラス!$K$9:$T$228,5,FALSE)="","",VLOOKUP(B141+0.5,Ａクラス!$K$9:$T$228,5,FALSE))</f>
        <v/>
      </c>
      <c r="E141" s="74" t="str">
        <f>IF(VLOOKUP(B141,Ａクラス!$K$9:$T$228,2,FALSE)="","",VLOOKUP(B141,Ａクラス!$K$9:$T$228,2,FALSE))</f>
        <v>GA</v>
      </c>
      <c r="F141" s="74" t="e">
        <f>データ!$B$4</f>
        <v>#N/A</v>
      </c>
      <c r="G141" s="74" t="e">
        <f>データ!$B$5</f>
        <v>#N/A</v>
      </c>
      <c r="H141" s="69" t="str">
        <f t="shared" si="16"/>
        <v/>
      </c>
      <c r="L141" s="69">
        <v>135</v>
      </c>
      <c r="M141" s="69" t="str">
        <f t="shared" si="18"/>
        <v/>
      </c>
      <c r="N141" s="69" t="str">
        <f t="shared" si="19"/>
        <v/>
      </c>
      <c r="O141" s="69" t="str">
        <f t="shared" si="20"/>
        <v/>
      </c>
      <c r="P141" s="69" t="str">
        <f t="shared" si="21"/>
        <v/>
      </c>
      <c r="Q141" s="69" t="str">
        <f t="shared" si="22"/>
        <v/>
      </c>
      <c r="R141" s="69" t="str">
        <f t="shared" si="23"/>
        <v/>
      </c>
    </row>
    <row r="142" spans="1:18" x14ac:dyDescent="0.2">
      <c r="A142" s="71" t="str">
        <f t="shared" si="17"/>
        <v/>
      </c>
      <c r="B142" s="74">
        <v>26</v>
      </c>
      <c r="C142" s="74" t="str">
        <f>IF(VLOOKUP(B142,Ａクラス!$K$9:$T$228,5,FALSE)="","",VLOOKUP(B142,Ａクラス!$K$9:$T$228,5,FALSE))</f>
        <v/>
      </c>
      <c r="D142" s="74" t="str">
        <f>IF(VLOOKUP(B142+0.5,Ａクラス!$K$9:$T$228,5,FALSE)="","",VLOOKUP(B142+0.5,Ａクラス!$K$9:$T$228,5,FALSE))</f>
        <v/>
      </c>
      <c r="E142" s="74" t="str">
        <f>IF(VLOOKUP(B142,Ａクラス!$K$9:$T$228,2,FALSE)="","",VLOOKUP(B142,Ａクラス!$K$9:$T$228,2,FALSE))</f>
        <v>GA</v>
      </c>
      <c r="F142" s="74" t="e">
        <f>データ!$B$4</f>
        <v>#N/A</v>
      </c>
      <c r="G142" s="74" t="e">
        <f>データ!$B$5</f>
        <v>#N/A</v>
      </c>
      <c r="H142" s="69" t="str">
        <f t="shared" si="16"/>
        <v/>
      </c>
      <c r="L142" s="69">
        <v>136</v>
      </c>
      <c r="M142" s="69" t="str">
        <f t="shared" si="18"/>
        <v/>
      </c>
      <c r="N142" s="69" t="str">
        <f t="shared" si="19"/>
        <v/>
      </c>
      <c r="O142" s="69" t="str">
        <f t="shared" si="20"/>
        <v/>
      </c>
      <c r="P142" s="69" t="str">
        <f t="shared" si="21"/>
        <v/>
      </c>
      <c r="Q142" s="69" t="str">
        <f t="shared" si="22"/>
        <v/>
      </c>
      <c r="R142" s="69" t="str">
        <f t="shared" si="23"/>
        <v/>
      </c>
    </row>
    <row r="143" spans="1:18" x14ac:dyDescent="0.2">
      <c r="A143" s="71" t="str">
        <f t="shared" si="17"/>
        <v/>
      </c>
      <c r="B143" s="74">
        <v>27</v>
      </c>
      <c r="C143" s="74" t="str">
        <f>IF(VLOOKUP(B143,Ａクラス!$K$9:$T$228,5,FALSE)="","",VLOOKUP(B143,Ａクラス!$K$9:$T$228,5,FALSE))</f>
        <v/>
      </c>
      <c r="D143" s="74" t="str">
        <f>IF(VLOOKUP(B143+0.5,Ａクラス!$K$9:$T$228,5,FALSE)="","",VLOOKUP(B143+0.5,Ａクラス!$K$9:$T$228,5,FALSE))</f>
        <v/>
      </c>
      <c r="E143" s="74" t="str">
        <f>IF(VLOOKUP(B143,Ａクラス!$K$9:$T$228,2,FALSE)="","",VLOOKUP(B143,Ａクラス!$K$9:$T$228,2,FALSE))</f>
        <v>GA</v>
      </c>
      <c r="F143" s="74" t="e">
        <f>データ!$B$4</f>
        <v>#N/A</v>
      </c>
      <c r="G143" s="74" t="e">
        <f>データ!$B$5</f>
        <v>#N/A</v>
      </c>
      <c r="H143" s="69" t="str">
        <f t="shared" si="16"/>
        <v/>
      </c>
      <c r="L143" s="69">
        <v>137</v>
      </c>
      <c r="M143" s="69" t="str">
        <f t="shared" si="18"/>
        <v/>
      </c>
      <c r="N143" s="69" t="str">
        <f t="shared" si="19"/>
        <v/>
      </c>
      <c r="O143" s="69" t="str">
        <f t="shared" si="20"/>
        <v/>
      </c>
      <c r="P143" s="69" t="str">
        <f t="shared" si="21"/>
        <v/>
      </c>
      <c r="Q143" s="69" t="str">
        <f t="shared" si="22"/>
        <v/>
      </c>
      <c r="R143" s="69" t="str">
        <f t="shared" si="23"/>
        <v/>
      </c>
    </row>
    <row r="144" spans="1:18" x14ac:dyDescent="0.2">
      <c r="A144" s="71" t="str">
        <f t="shared" si="17"/>
        <v/>
      </c>
      <c r="B144" s="74">
        <v>28</v>
      </c>
      <c r="C144" s="74" t="str">
        <f>IF(VLOOKUP(B144,Ａクラス!$K$9:$T$228,5,FALSE)="","",VLOOKUP(B144,Ａクラス!$K$9:$T$228,5,FALSE))</f>
        <v/>
      </c>
      <c r="D144" s="74" t="str">
        <f>IF(VLOOKUP(B144+0.5,Ａクラス!$K$9:$T$228,5,FALSE)="","",VLOOKUP(B144+0.5,Ａクラス!$K$9:$T$228,5,FALSE))</f>
        <v/>
      </c>
      <c r="E144" s="74" t="str">
        <f>IF(VLOOKUP(B144,Ａクラス!$K$9:$T$228,2,FALSE)="","",VLOOKUP(B144,Ａクラス!$K$9:$T$228,2,FALSE))</f>
        <v>GA</v>
      </c>
      <c r="F144" s="74" t="e">
        <f>データ!$B$4</f>
        <v>#N/A</v>
      </c>
      <c r="G144" s="74" t="e">
        <f>データ!$B$5</f>
        <v>#N/A</v>
      </c>
      <c r="H144" s="69" t="str">
        <f t="shared" si="16"/>
        <v/>
      </c>
      <c r="L144" s="69">
        <v>138</v>
      </c>
      <c r="M144" s="69" t="str">
        <f t="shared" si="18"/>
        <v/>
      </c>
      <c r="N144" s="69" t="str">
        <f t="shared" si="19"/>
        <v/>
      </c>
      <c r="O144" s="69" t="str">
        <f t="shared" si="20"/>
        <v/>
      </c>
      <c r="P144" s="69" t="str">
        <f t="shared" si="21"/>
        <v/>
      </c>
      <c r="Q144" s="69" t="str">
        <f t="shared" si="22"/>
        <v/>
      </c>
      <c r="R144" s="69" t="str">
        <f t="shared" si="23"/>
        <v/>
      </c>
    </row>
    <row r="145" spans="1:18" x14ac:dyDescent="0.2">
      <c r="A145" s="71" t="str">
        <f t="shared" si="17"/>
        <v/>
      </c>
      <c r="B145" s="74">
        <v>29</v>
      </c>
      <c r="C145" s="74" t="str">
        <f>IF(VLOOKUP(B145,Ａクラス!$K$9:$T$228,5,FALSE)="","",VLOOKUP(B145,Ａクラス!$K$9:$T$228,5,FALSE))</f>
        <v/>
      </c>
      <c r="D145" s="74" t="str">
        <f>IF(VLOOKUP(B145+0.5,Ａクラス!$K$9:$T$228,5,FALSE)="","",VLOOKUP(B145+0.5,Ａクラス!$K$9:$T$228,5,FALSE))</f>
        <v/>
      </c>
      <c r="E145" s="74" t="str">
        <f>IF(VLOOKUP(B145,Ａクラス!$K$9:$T$228,2,FALSE)="","",VLOOKUP(B145,Ａクラス!$K$9:$T$228,2,FALSE))</f>
        <v>GA</v>
      </c>
      <c r="F145" s="74" t="e">
        <f>データ!$B$4</f>
        <v>#N/A</v>
      </c>
      <c r="G145" s="74" t="e">
        <f>データ!$B$5</f>
        <v>#N/A</v>
      </c>
      <c r="H145" s="69" t="str">
        <f t="shared" si="16"/>
        <v/>
      </c>
      <c r="L145" s="69">
        <v>139</v>
      </c>
      <c r="M145" s="69" t="str">
        <f t="shared" si="18"/>
        <v/>
      </c>
      <c r="N145" s="69" t="str">
        <f t="shared" si="19"/>
        <v/>
      </c>
      <c r="O145" s="69" t="str">
        <f t="shared" si="20"/>
        <v/>
      </c>
      <c r="P145" s="69" t="str">
        <f t="shared" si="21"/>
        <v/>
      </c>
      <c r="Q145" s="69" t="str">
        <f t="shared" si="22"/>
        <v/>
      </c>
      <c r="R145" s="69" t="str">
        <f t="shared" si="23"/>
        <v/>
      </c>
    </row>
    <row r="146" spans="1:18" x14ac:dyDescent="0.2">
      <c r="A146" s="71" t="str">
        <f t="shared" si="17"/>
        <v/>
      </c>
      <c r="B146" s="74">
        <v>30</v>
      </c>
      <c r="C146" s="74" t="str">
        <f>IF(VLOOKUP(B146,Ａクラス!$K$9:$T$228,5,FALSE)="","",VLOOKUP(B146,Ａクラス!$K$9:$T$228,5,FALSE))</f>
        <v/>
      </c>
      <c r="D146" s="74" t="str">
        <f>IF(VLOOKUP(B146+0.5,Ａクラス!$K$9:$T$228,5,FALSE)="","",VLOOKUP(B146+0.5,Ａクラス!$K$9:$T$228,5,FALSE))</f>
        <v/>
      </c>
      <c r="E146" s="74" t="str">
        <f>IF(VLOOKUP(B146,Ａクラス!$K$9:$T$228,2,FALSE)="","",VLOOKUP(B146,Ａクラス!$K$9:$T$228,2,FALSE))</f>
        <v>GA</v>
      </c>
      <c r="F146" s="74" t="e">
        <f>データ!$B$4</f>
        <v>#N/A</v>
      </c>
      <c r="G146" s="74" t="e">
        <f>データ!$B$5</f>
        <v>#N/A</v>
      </c>
      <c r="H146" s="69" t="str">
        <f t="shared" si="16"/>
        <v/>
      </c>
      <c r="L146" s="69">
        <v>140</v>
      </c>
      <c r="M146" s="69" t="str">
        <f t="shared" si="18"/>
        <v/>
      </c>
      <c r="N146" s="69" t="str">
        <f t="shared" si="19"/>
        <v/>
      </c>
      <c r="O146" s="69" t="str">
        <f t="shared" si="20"/>
        <v/>
      </c>
      <c r="P146" s="69" t="str">
        <f t="shared" si="21"/>
        <v/>
      </c>
      <c r="Q146" s="69" t="str">
        <f t="shared" si="22"/>
        <v/>
      </c>
      <c r="R146" s="69" t="str">
        <f t="shared" si="23"/>
        <v/>
      </c>
    </row>
    <row r="147" spans="1:18" x14ac:dyDescent="0.2">
      <c r="A147" s="71" t="str">
        <f t="shared" si="17"/>
        <v/>
      </c>
      <c r="B147" s="74">
        <v>31</v>
      </c>
      <c r="C147" s="74" t="str">
        <f>IF(VLOOKUP(B147,Ａクラス!$K$9:$T$228,5,FALSE)="","",VLOOKUP(B147,Ａクラス!$K$9:$T$228,5,FALSE))</f>
        <v/>
      </c>
      <c r="D147" s="74" t="str">
        <f>IF(VLOOKUP(B147+0.5,Ａクラス!$K$9:$T$228,5,FALSE)="","",VLOOKUP(B147+0.5,Ａクラス!$K$9:$T$228,5,FALSE))</f>
        <v/>
      </c>
      <c r="E147" s="74" t="str">
        <f>IF(VLOOKUP(B147,Ａクラス!$K$9:$T$228,2,FALSE)="","",VLOOKUP(B147,Ａクラス!$K$9:$T$228,2,FALSE))</f>
        <v>GA</v>
      </c>
      <c r="F147" s="74" t="e">
        <f>データ!$B$4</f>
        <v>#N/A</v>
      </c>
      <c r="G147" s="74" t="e">
        <f>データ!$B$5</f>
        <v>#N/A</v>
      </c>
      <c r="H147" s="69" t="str">
        <f t="shared" si="16"/>
        <v/>
      </c>
      <c r="L147" s="69">
        <v>141</v>
      </c>
      <c r="M147" s="69" t="str">
        <f t="shared" si="18"/>
        <v/>
      </c>
      <c r="N147" s="69" t="str">
        <f t="shared" si="19"/>
        <v/>
      </c>
      <c r="O147" s="69" t="str">
        <f t="shared" si="20"/>
        <v/>
      </c>
      <c r="P147" s="69" t="str">
        <f t="shared" si="21"/>
        <v/>
      </c>
      <c r="Q147" s="69" t="str">
        <f t="shared" si="22"/>
        <v/>
      </c>
      <c r="R147" s="69" t="str">
        <f t="shared" si="23"/>
        <v/>
      </c>
    </row>
    <row r="148" spans="1:18" x14ac:dyDescent="0.2">
      <c r="A148" s="71" t="str">
        <f t="shared" si="17"/>
        <v/>
      </c>
      <c r="B148" s="74">
        <v>32</v>
      </c>
      <c r="C148" s="74" t="str">
        <f>IF(VLOOKUP(B148,Ａクラス!$K$9:$T$228,5,FALSE)="","",VLOOKUP(B148,Ａクラス!$K$9:$T$228,5,FALSE))</f>
        <v/>
      </c>
      <c r="D148" s="74" t="str">
        <f>IF(VLOOKUP(B148+0.5,Ａクラス!$K$9:$T$228,5,FALSE)="","",VLOOKUP(B148+0.5,Ａクラス!$K$9:$T$228,5,FALSE))</f>
        <v/>
      </c>
      <c r="E148" s="74" t="str">
        <f>IF(VLOOKUP(B148,Ａクラス!$K$9:$T$228,2,FALSE)="","",VLOOKUP(B148,Ａクラス!$K$9:$T$228,2,FALSE))</f>
        <v>GA</v>
      </c>
      <c r="F148" s="74" t="e">
        <f>データ!$B$4</f>
        <v>#N/A</v>
      </c>
      <c r="G148" s="74" t="e">
        <f>データ!$B$5</f>
        <v>#N/A</v>
      </c>
      <c r="H148" s="69" t="str">
        <f t="shared" si="16"/>
        <v/>
      </c>
      <c r="L148" s="69">
        <v>142</v>
      </c>
      <c r="M148" s="69" t="str">
        <f t="shared" si="18"/>
        <v/>
      </c>
      <c r="N148" s="69" t="str">
        <f t="shared" si="19"/>
        <v/>
      </c>
      <c r="O148" s="69" t="str">
        <f t="shared" si="20"/>
        <v/>
      </c>
      <c r="P148" s="69" t="str">
        <f t="shared" si="21"/>
        <v/>
      </c>
      <c r="Q148" s="69" t="str">
        <f t="shared" si="22"/>
        <v/>
      </c>
      <c r="R148" s="69" t="str">
        <f t="shared" si="23"/>
        <v/>
      </c>
    </row>
    <row r="149" spans="1:18" x14ac:dyDescent="0.2">
      <c r="A149" s="71" t="str">
        <f t="shared" si="17"/>
        <v/>
      </c>
      <c r="B149" s="74">
        <v>33</v>
      </c>
      <c r="C149" s="74" t="str">
        <f>IF(VLOOKUP(B149,Ａクラス!$K$9:$T$228,5,FALSE)="","",VLOOKUP(B149,Ａクラス!$K$9:$T$228,5,FALSE))</f>
        <v/>
      </c>
      <c r="D149" s="74" t="str">
        <f>IF(VLOOKUP(B149+0.5,Ａクラス!$K$9:$T$228,5,FALSE)="","",VLOOKUP(B149+0.5,Ａクラス!$K$9:$T$228,5,FALSE))</f>
        <v/>
      </c>
      <c r="E149" s="74" t="str">
        <f>IF(VLOOKUP(B149,Ａクラス!$K$9:$T$228,2,FALSE)="","",VLOOKUP(B149,Ａクラス!$K$9:$T$228,2,FALSE))</f>
        <v>GA</v>
      </c>
      <c r="F149" s="74" t="e">
        <f>データ!$B$4</f>
        <v>#N/A</v>
      </c>
      <c r="G149" s="74" t="e">
        <f>データ!$B$5</f>
        <v>#N/A</v>
      </c>
      <c r="H149" s="69" t="str">
        <f t="shared" si="16"/>
        <v/>
      </c>
      <c r="L149" s="69">
        <v>143</v>
      </c>
      <c r="M149" s="69" t="str">
        <f t="shared" si="18"/>
        <v/>
      </c>
      <c r="N149" s="69" t="str">
        <f t="shared" si="19"/>
        <v/>
      </c>
      <c r="O149" s="69" t="str">
        <f t="shared" si="20"/>
        <v/>
      </c>
      <c r="P149" s="69" t="str">
        <f t="shared" si="21"/>
        <v/>
      </c>
      <c r="Q149" s="69" t="str">
        <f t="shared" si="22"/>
        <v/>
      </c>
      <c r="R149" s="69" t="str">
        <f t="shared" si="23"/>
        <v/>
      </c>
    </row>
    <row r="150" spans="1:18" x14ac:dyDescent="0.2">
      <c r="A150" s="71" t="str">
        <f t="shared" si="17"/>
        <v/>
      </c>
      <c r="B150" s="74">
        <v>34</v>
      </c>
      <c r="C150" s="74" t="str">
        <f>IF(VLOOKUP(B150,Ａクラス!$K$9:$T$228,5,FALSE)="","",VLOOKUP(B150,Ａクラス!$K$9:$T$228,5,FALSE))</f>
        <v/>
      </c>
      <c r="D150" s="74" t="str">
        <f>IF(VLOOKUP(B150+0.5,Ａクラス!$K$9:$T$228,5,FALSE)="","",VLOOKUP(B150+0.5,Ａクラス!$K$9:$T$228,5,FALSE))</f>
        <v/>
      </c>
      <c r="E150" s="74" t="str">
        <f>IF(VLOOKUP(B150,Ａクラス!$K$9:$T$228,2,FALSE)="","",VLOOKUP(B150,Ａクラス!$K$9:$T$228,2,FALSE))</f>
        <v>GA</v>
      </c>
      <c r="F150" s="74" t="e">
        <f>データ!$B$4</f>
        <v>#N/A</v>
      </c>
      <c r="G150" s="74" t="e">
        <f>データ!$B$5</f>
        <v>#N/A</v>
      </c>
      <c r="H150" s="69" t="str">
        <f t="shared" si="16"/>
        <v/>
      </c>
      <c r="L150" s="69">
        <v>144</v>
      </c>
      <c r="M150" s="69" t="str">
        <f t="shared" si="18"/>
        <v/>
      </c>
      <c r="N150" s="69" t="str">
        <f t="shared" si="19"/>
        <v/>
      </c>
      <c r="O150" s="69" t="str">
        <f t="shared" si="20"/>
        <v/>
      </c>
      <c r="P150" s="69" t="str">
        <f t="shared" si="21"/>
        <v/>
      </c>
      <c r="Q150" s="69" t="str">
        <f t="shared" si="22"/>
        <v/>
      </c>
      <c r="R150" s="69" t="str">
        <f t="shared" si="23"/>
        <v/>
      </c>
    </row>
    <row r="151" spans="1:18" x14ac:dyDescent="0.2">
      <c r="A151" s="71" t="str">
        <f t="shared" si="17"/>
        <v/>
      </c>
      <c r="B151" s="74">
        <v>35</v>
      </c>
      <c r="C151" s="74" t="str">
        <f>IF(VLOOKUP(B151,Ａクラス!$K$9:$T$228,5,FALSE)="","",VLOOKUP(B151,Ａクラス!$K$9:$T$228,5,FALSE))</f>
        <v/>
      </c>
      <c r="D151" s="74" t="str">
        <f>IF(VLOOKUP(B151+0.5,Ａクラス!$K$9:$T$228,5,FALSE)="","",VLOOKUP(B151+0.5,Ａクラス!$K$9:$T$228,5,FALSE))</f>
        <v/>
      </c>
      <c r="E151" s="74" t="str">
        <f>IF(VLOOKUP(B151,Ａクラス!$K$9:$T$228,2,FALSE)="","",VLOOKUP(B151,Ａクラス!$K$9:$T$228,2,FALSE))</f>
        <v>GA</v>
      </c>
      <c r="F151" s="74" t="e">
        <f>データ!$B$4</f>
        <v>#N/A</v>
      </c>
      <c r="G151" s="74" t="e">
        <f>データ!$B$5</f>
        <v>#N/A</v>
      </c>
      <c r="H151" s="69" t="str">
        <f t="shared" si="16"/>
        <v/>
      </c>
      <c r="L151" s="69">
        <v>145</v>
      </c>
      <c r="M151" s="69" t="str">
        <f t="shared" si="18"/>
        <v/>
      </c>
      <c r="N151" s="69" t="str">
        <f t="shared" si="19"/>
        <v/>
      </c>
      <c r="O151" s="69" t="str">
        <f t="shared" si="20"/>
        <v/>
      </c>
      <c r="P151" s="69" t="str">
        <f t="shared" si="21"/>
        <v/>
      </c>
      <c r="Q151" s="69" t="str">
        <f t="shared" si="22"/>
        <v/>
      </c>
      <c r="R151" s="69" t="str">
        <f t="shared" si="23"/>
        <v/>
      </c>
    </row>
    <row r="152" spans="1:18" x14ac:dyDescent="0.2">
      <c r="A152" s="71" t="str">
        <f t="shared" si="17"/>
        <v/>
      </c>
      <c r="B152" s="74">
        <v>36</v>
      </c>
      <c r="C152" s="74" t="str">
        <f>IF(VLOOKUP(B152,Ａクラス!$K$9:$T$228,5,FALSE)="","",VLOOKUP(B152,Ａクラス!$K$9:$T$228,5,FALSE))</f>
        <v/>
      </c>
      <c r="D152" s="74" t="str">
        <f>IF(VLOOKUP(B152+0.5,Ａクラス!$K$9:$T$228,5,FALSE)="","",VLOOKUP(B152+0.5,Ａクラス!$K$9:$T$228,5,FALSE))</f>
        <v/>
      </c>
      <c r="E152" s="74" t="str">
        <f>IF(VLOOKUP(B152,Ａクラス!$K$9:$T$228,2,FALSE)="","",VLOOKUP(B152,Ａクラス!$K$9:$T$228,2,FALSE))</f>
        <v>GA</v>
      </c>
      <c r="F152" s="74" t="e">
        <f>データ!$B$4</f>
        <v>#N/A</v>
      </c>
      <c r="G152" s="74" t="e">
        <f>データ!$B$5</f>
        <v>#N/A</v>
      </c>
      <c r="H152" s="69" t="str">
        <f t="shared" si="16"/>
        <v/>
      </c>
      <c r="L152" s="69">
        <v>146</v>
      </c>
      <c r="M152" s="69" t="str">
        <f t="shared" si="18"/>
        <v/>
      </c>
      <c r="N152" s="69" t="str">
        <f t="shared" si="19"/>
        <v/>
      </c>
      <c r="O152" s="69" t="str">
        <f t="shared" si="20"/>
        <v/>
      </c>
      <c r="P152" s="69" t="str">
        <f t="shared" si="21"/>
        <v/>
      </c>
      <c r="Q152" s="69" t="str">
        <f t="shared" si="22"/>
        <v/>
      </c>
      <c r="R152" s="69" t="str">
        <f t="shared" si="23"/>
        <v/>
      </c>
    </row>
    <row r="153" spans="1:18" x14ac:dyDescent="0.2">
      <c r="A153" s="71" t="str">
        <f t="shared" si="17"/>
        <v/>
      </c>
      <c r="B153" s="74">
        <v>37</v>
      </c>
      <c r="C153" s="74" t="str">
        <f>IF(VLOOKUP(B153,Ａクラス!$K$9:$T$228,5,FALSE)="","",VLOOKUP(B153,Ａクラス!$K$9:$T$228,5,FALSE))</f>
        <v/>
      </c>
      <c r="D153" s="74" t="str">
        <f>IF(VLOOKUP(B153+0.5,Ａクラス!$K$9:$T$228,5,FALSE)="","",VLOOKUP(B153+0.5,Ａクラス!$K$9:$T$228,5,FALSE))</f>
        <v/>
      </c>
      <c r="E153" s="74" t="str">
        <f>IF(VLOOKUP(B153,Ａクラス!$K$9:$T$228,2,FALSE)="","",VLOOKUP(B153,Ａクラス!$K$9:$T$228,2,FALSE))</f>
        <v>GA</v>
      </c>
      <c r="F153" s="74" t="e">
        <f>データ!$B$4</f>
        <v>#N/A</v>
      </c>
      <c r="G153" s="74" t="e">
        <f>データ!$B$5</f>
        <v>#N/A</v>
      </c>
      <c r="H153" s="69" t="str">
        <f t="shared" si="16"/>
        <v/>
      </c>
      <c r="L153" s="69">
        <v>147</v>
      </c>
      <c r="M153" s="69" t="str">
        <f t="shared" si="18"/>
        <v/>
      </c>
      <c r="N153" s="69" t="str">
        <f t="shared" si="19"/>
        <v/>
      </c>
      <c r="O153" s="69" t="str">
        <f t="shared" si="20"/>
        <v/>
      </c>
      <c r="P153" s="69" t="str">
        <f t="shared" si="21"/>
        <v/>
      </c>
      <c r="Q153" s="69" t="str">
        <f t="shared" si="22"/>
        <v/>
      </c>
      <c r="R153" s="69" t="str">
        <f t="shared" si="23"/>
        <v/>
      </c>
    </row>
    <row r="154" spans="1:18" x14ac:dyDescent="0.2">
      <c r="A154" s="71" t="str">
        <f t="shared" si="17"/>
        <v/>
      </c>
      <c r="B154" s="74">
        <v>38</v>
      </c>
      <c r="C154" s="74" t="str">
        <f>IF(VLOOKUP(B154,Ａクラス!$K$9:$T$228,5,FALSE)="","",VLOOKUP(B154,Ａクラス!$K$9:$T$228,5,FALSE))</f>
        <v/>
      </c>
      <c r="D154" s="74" t="str">
        <f>IF(VLOOKUP(B154+0.5,Ａクラス!$K$9:$T$228,5,FALSE)="","",VLOOKUP(B154+0.5,Ａクラス!$K$9:$T$228,5,FALSE))</f>
        <v/>
      </c>
      <c r="E154" s="74" t="str">
        <f>IF(VLOOKUP(B154,Ａクラス!$K$9:$T$228,2,FALSE)="","",VLOOKUP(B154,Ａクラス!$K$9:$T$228,2,FALSE))</f>
        <v>GA</v>
      </c>
      <c r="F154" s="74" t="e">
        <f>データ!$B$4</f>
        <v>#N/A</v>
      </c>
      <c r="G154" s="74" t="e">
        <f>データ!$B$5</f>
        <v>#N/A</v>
      </c>
      <c r="H154" s="69" t="str">
        <f t="shared" si="16"/>
        <v/>
      </c>
      <c r="L154" s="69">
        <v>148</v>
      </c>
      <c r="M154" s="69" t="str">
        <f t="shared" si="18"/>
        <v/>
      </c>
      <c r="N154" s="69" t="str">
        <f t="shared" si="19"/>
        <v/>
      </c>
      <c r="O154" s="69" t="str">
        <f t="shared" si="20"/>
        <v/>
      </c>
      <c r="P154" s="69" t="str">
        <f t="shared" si="21"/>
        <v/>
      </c>
      <c r="Q154" s="69" t="str">
        <f t="shared" si="22"/>
        <v/>
      </c>
      <c r="R154" s="69" t="str">
        <f t="shared" si="23"/>
        <v/>
      </c>
    </row>
    <row r="155" spans="1:18" x14ac:dyDescent="0.2">
      <c r="A155" s="71" t="str">
        <f t="shared" si="17"/>
        <v/>
      </c>
      <c r="B155" s="74">
        <v>39</v>
      </c>
      <c r="C155" s="74" t="str">
        <f>IF(VLOOKUP(B155,Ａクラス!$K$9:$T$228,5,FALSE)="","",VLOOKUP(B155,Ａクラス!$K$9:$T$228,5,FALSE))</f>
        <v/>
      </c>
      <c r="D155" s="74" t="str">
        <f>IF(VLOOKUP(B155+0.5,Ａクラス!$K$9:$T$228,5,FALSE)="","",VLOOKUP(B155+0.5,Ａクラス!$K$9:$T$228,5,FALSE))</f>
        <v/>
      </c>
      <c r="E155" s="74" t="str">
        <f>IF(VLOOKUP(B155,Ａクラス!$K$9:$T$228,2,FALSE)="","",VLOOKUP(B155,Ａクラス!$K$9:$T$228,2,FALSE))</f>
        <v>GA</v>
      </c>
      <c r="F155" s="74" t="e">
        <f>データ!$B$4</f>
        <v>#N/A</v>
      </c>
      <c r="G155" s="74" t="e">
        <f>データ!$B$5</f>
        <v>#N/A</v>
      </c>
      <c r="H155" s="69" t="str">
        <f t="shared" si="16"/>
        <v/>
      </c>
      <c r="L155" s="69">
        <v>149</v>
      </c>
      <c r="M155" s="69" t="str">
        <f t="shared" si="18"/>
        <v/>
      </c>
      <c r="N155" s="69" t="str">
        <f t="shared" si="19"/>
        <v/>
      </c>
      <c r="O155" s="69" t="str">
        <f t="shared" si="20"/>
        <v/>
      </c>
      <c r="P155" s="69" t="str">
        <f t="shared" si="21"/>
        <v/>
      </c>
      <c r="Q155" s="69" t="str">
        <f t="shared" si="22"/>
        <v/>
      </c>
      <c r="R155" s="69" t="str">
        <f t="shared" si="23"/>
        <v/>
      </c>
    </row>
    <row r="156" spans="1:18" x14ac:dyDescent="0.2">
      <c r="A156" s="71" t="str">
        <f t="shared" si="17"/>
        <v/>
      </c>
      <c r="B156" s="74">
        <v>40</v>
      </c>
      <c r="C156" s="74" t="str">
        <f>IF(VLOOKUP(B156,Ａクラス!$K$9:$T$228,5,FALSE)="","",VLOOKUP(B156,Ａクラス!$K$9:$T$228,5,FALSE))</f>
        <v/>
      </c>
      <c r="D156" s="74" t="str">
        <f>IF(VLOOKUP(B156+0.5,Ａクラス!$K$9:$T$228,5,FALSE)="","",VLOOKUP(B156+0.5,Ａクラス!$K$9:$T$228,5,FALSE))</f>
        <v/>
      </c>
      <c r="E156" s="74" t="str">
        <f>IF(VLOOKUP(B156,Ａクラス!$K$9:$T$228,2,FALSE)="","",VLOOKUP(B156,Ａクラス!$K$9:$T$228,2,FALSE))</f>
        <v>GA</v>
      </c>
      <c r="F156" s="74" t="e">
        <f>データ!$B$4</f>
        <v>#N/A</v>
      </c>
      <c r="G156" s="74" t="e">
        <f>データ!$B$5</f>
        <v>#N/A</v>
      </c>
      <c r="H156" s="69" t="str">
        <f t="shared" si="16"/>
        <v/>
      </c>
      <c r="L156" s="69">
        <v>150</v>
      </c>
      <c r="M156" s="69" t="str">
        <f t="shared" si="18"/>
        <v/>
      </c>
      <c r="N156" s="69" t="str">
        <f t="shared" si="19"/>
        <v/>
      </c>
      <c r="O156" s="69" t="str">
        <f t="shared" si="20"/>
        <v/>
      </c>
      <c r="P156" s="69" t="str">
        <f t="shared" si="21"/>
        <v/>
      </c>
      <c r="Q156" s="69" t="str">
        <f t="shared" si="22"/>
        <v/>
      </c>
      <c r="R156" s="69" t="str">
        <f t="shared" si="23"/>
        <v/>
      </c>
    </row>
    <row r="157" spans="1:18" x14ac:dyDescent="0.2">
      <c r="A157" s="71" t="str">
        <f t="shared" si="17"/>
        <v/>
      </c>
      <c r="B157" s="74">
        <v>41</v>
      </c>
      <c r="C157" s="74" t="str">
        <f>IF(VLOOKUP(B157,Ａクラス!$K$9:$T$228,5,FALSE)="","",VLOOKUP(B157,Ａクラス!$K$9:$T$228,5,FALSE))</f>
        <v/>
      </c>
      <c r="D157" s="74" t="str">
        <f>IF(VLOOKUP(B157+0.5,Ａクラス!$K$9:$T$228,5,FALSE)="","",VLOOKUP(B157+0.5,Ａクラス!$K$9:$T$228,5,FALSE))</f>
        <v/>
      </c>
      <c r="E157" s="74" t="str">
        <f>IF(VLOOKUP(B157,Ａクラス!$K$9:$T$228,2,FALSE)="","",VLOOKUP(B157,Ａクラス!$K$9:$T$228,2,FALSE))</f>
        <v>GA</v>
      </c>
      <c r="F157" s="74" t="e">
        <f>データ!$B$4</f>
        <v>#N/A</v>
      </c>
      <c r="G157" s="74" t="e">
        <f>データ!$B$5</f>
        <v>#N/A</v>
      </c>
      <c r="H157" s="69" t="str">
        <f t="shared" si="16"/>
        <v/>
      </c>
      <c r="L157" s="69">
        <v>151</v>
      </c>
      <c r="M157" s="69" t="str">
        <f t="shared" si="18"/>
        <v/>
      </c>
      <c r="N157" s="69" t="str">
        <f t="shared" si="19"/>
        <v/>
      </c>
      <c r="O157" s="69" t="str">
        <f t="shared" si="20"/>
        <v/>
      </c>
      <c r="P157" s="69" t="str">
        <f t="shared" si="21"/>
        <v/>
      </c>
      <c r="Q157" s="69" t="str">
        <f t="shared" si="22"/>
        <v/>
      </c>
      <c r="R157" s="69" t="str">
        <f t="shared" si="23"/>
        <v/>
      </c>
    </row>
    <row r="158" spans="1:18" x14ac:dyDescent="0.2">
      <c r="A158" s="71" t="str">
        <f t="shared" si="17"/>
        <v/>
      </c>
      <c r="B158" s="74">
        <v>42</v>
      </c>
      <c r="C158" s="74" t="str">
        <f>IF(VLOOKUP(B158,Ａクラス!$K$9:$T$228,5,FALSE)="","",VLOOKUP(B158,Ａクラス!$K$9:$T$228,5,FALSE))</f>
        <v/>
      </c>
      <c r="D158" s="74" t="str">
        <f>IF(VLOOKUP(B158+0.5,Ａクラス!$K$9:$T$228,5,FALSE)="","",VLOOKUP(B158+0.5,Ａクラス!$K$9:$T$228,5,FALSE))</f>
        <v/>
      </c>
      <c r="E158" s="74" t="str">
        <f>IF(VLOOKUP(B158,Ａクラス!$K$9:$T$228,2,FALSE)="","",VLOOKUP(B158,Ａクラス!$K$9:$T$228,2,FALSE))</f>
        <v>GA</v>
      </c>
      <c r="F158" s="74" t="e">
        <f>データ!$B$4</f>
        <v>#N/A</v>
      </c>
      <c r="G158" s="74" t="e">
        <f>データ!$B$5</f>
        <v>#N/A</v>
      </c>
      <c r="H158" s="69" t="str">
        <f t="shared" si="16"/>
        <v/>
      </c>
      <c r="L158" s="69">
        <v>152</v>
      </c>
      <c r="M158" s="69" t="str">
        <f t="shared" si="18"/>
        <v/>
      </c>
      <c r="N158" s="69" t="str">
        <f t="shared" si="19"/>
        <v/>
      </c>
      <c r="O158" s="69" t="str">
        <f t="shared" si="20"/>
        <v/>
      </c>
      <c r="P158" s="69" t="str">
        <f t="shared" si="21"/>
        <v/>
      </c>
      <c r="Q158" s="69" t="str">
        <f t="shared" si="22"/>
        <v/>
      </c>
      <c r="R158" s="69" t="str">
        <f t="shared" si="23"/>
        <v/>
      </c>
    </row>
    <row r="159" spans="1:18" x14ac:dyDescent="0.2">
      <c r="A159" s="71" t="str">
        <f t="shared" si="17"/>
        <v/>
      </c>
      <c r="B159" s="74">
        <v>43</v>
      </c>
      <c r="C159" s="74" t="str">
        <f>IF(VLOOKUP(B159,Ａクラス!$K$9:$T$228,5,FALSE)="","",VLOOKUP(B159,Ａクラス!$K$9:$T$228,5,FALSE))</f>
        <v/>
      </c>
      <c r="D159" s="74" t="str">
        <f>IF(VLOOKUP(B159+0.5,Ａクラス!$K$9:$T$228,5,FALSE)="","",VLOOKUP(B159+0.5,Ａクラス!$K$9:$T$228,5,FALSE))</f>
        <v/>
      </c>
      <c r="E159" s="74" t="str">
        <f>IF(VLOOKUP(B159,Ａクラス!$K$9:$T$228,2,FALSE)="","",VLOOKUP(B159,Ａクラス!$K$9:$T$228,2,FALSE))</f>
        <v>GA</v>
      </c>
      <c r="F159" s="74" t="e">
        <f>データ!$B$4</f>
        <v>#N/A</v>
      </c>
      <c r="G159" s="74" t="e">
        <f>データ!$B$5</f>
        <v>#N/A</v>
      </c>
      <c r="H159" s="69" t="str">
        <f t="shared" si="16"/>
        <v/>
      </c>
      <c r="L159" s="69">
        <v>153</v>
      </c>
      <c r="M159" s="69" t="str">
        <f t="shared" si="18"/>
        <v/>
      </c>
      <c r="N159" s="69" t="str">
        <f t="shared" si="19"/>
        <v/>
      </c>
      <c r="O159" s="69" t="str">
        <f t="shared" si="20"/>
        <v/>
      </c>
      <c r="P159" s="69" t="str">
        <f t="shared" si="21"/>
        <v/>
      </c>
      <c r="Q159" s="69" t="str">
        <f t="shared" si="22"/>
        <v/>
      </c>
      <c r="R159" s="69" t="str">
        <f t="shared" si="23"/>
        <v/>
      </c>
    </row>
    <row r="160" spans="1:18" x14ac:dyDescent="0.2">
      <c r="A160" s="71" t="str">
        <f t="shared" si="17"/>
        <v/>
      </c>
      <c r="B160" s="74">
        <v>44</v>
      </c>
      <c r="C160" s="74" t="str">
        <f>IF(VLOOKUP(B160,Ａクラス!$K$9:$T$228,5,FALSE)="","",VLOOKUP(B160,Ａクラス!$K$9:$T$228,5,FALSE))</f>
        <v/>
      </c>
      <c r="D160" s="74" t="str">
        <f>IF(VLOOKUP(B160+0.5,Ａクラス!$K$9:$T$228,5,FALSE)="","",VLOOKUP(B160+0.5,Ａクラス!$K$9:$T$228,5,FALSE))</f>
        <v/>
      </c>
      <c r="E160" s="74" t="str">
        <f>IF(VLOOKUP(B160,Ａクラス!$K$9:$T$228,2,FALSE)="","",VLOOKUP(B160,Ａクラス!$K$9:$T$228,2,FALSE))</f>
        <v>GA</v>
      </c>
      <c r="F160" s="74" t="e">
        <f>データ!$B$4</f>
        <v>#N/A</v>
      </c>
      <c r="G160" s="74" t="e">
        <f>データ!$B$5</f>
        <v>#N/A</v>
      </c>
      <c r="H160" s="69" t="str">
        <f t="shared" si="16"/>
        <v/>
      </c>
      <c r="L160" s="69">
        <v>154</v>
      </c>
      <c r="M160" s="69" t="str">
        <f t="shared" si="18"/>
        <v/>
      </c>
      <c r="N160" s="69" t="str">
        <f t="shared" si="19"/>
        <v/>
      </c>
      <c r="O160" s="69" t="str">
        <f t="shared" si="20"/>
        <v/>
      </c>
      <c r="P160" s="69" t="str">
        <f t="shared" si="21"/>
        <v/>
      </c>
      <c r="Q160" s="69" t="str">
        <f t="shared" si="22"/>
        <v/>
      </c>
      <c r="R160" s="69" t="str">
        <f t="shared" si="23"/>
        <v/>
      </c>
    </row>
    <row r="161" spans="1:18" x14ac:dyDescent="0.2">
      <c r="A161" s="71" t="str">
        <f t="shared" si="17"/>
        <v/>
      </c>
      <c r="B161" s="74">
        <v>45</v>
      </c>
      <c r="C161" s="74" t="str">
        <f>IF(VLOOKUP(B161,Ａクラス!$K$9:$T$228,5,FALSE)="","",VLOOKUP(B161,Ａクラス!$K$9:$T$228,5,FALSE))</f>
        <v/>
      </c>
      <c r="D161" s="74" t="str">
        <f>IF(VLOOKUP(B161+0.5,Ａクラス!$K$9:$T$228,5,FALSE)="","",VLOOKUP(B161+0.5,Ａクラス!$K$9:$T$228,5,FALSE))</f>
        <v/>
      </c>
      <c r="E161" s="74" t="str">
        <f>IF(VLOOKUP(B161,Ａクラス!$K$9:$T$228,2,FALSE)="","",VLOOKUP(B161,Ａクラス!$K$9:$T$228,2,FALSE))</f>
        <v>GA</v>
      </c>
      <c r="F161" s="74" t="e">
        <f>データ!$B$4</f>
        <v>#N/A</v>
      </c>
      <c r="G161" s="74" t="e">
        <f>データ!$B$5</f>
        <v>#N/A</v>
      </c>
      <c r="H161" s="69" t="str">
        <f t="shared" si="16"/>
        <v/>
      </c>
      <c r="L161" s="69">
        <v>155</v>
      </c>
      <c r="M161" s="69" t="str">
        <f t="shared" si="18"/>
        <v/>
      </c>
      <c r="N161" s="69" t="str">
        <f t="shared" si="19"/>
        <v/>
      </c>
      <c r="O161" s="69" t="str">
        <f t="shared" si="20"/>
        <v/>
      </c>
      <c r="P161" s="69" t="str">
        <f t="shared" si="21"/>
        <v/>
      </c>
      <c r="Q161" s="69" t="str">
        <f t="shared" si="22"/>
        <v/>
      </c>
      <c r="R161" s="69" t="str">
        <f t="shared" si="23"/>
        <v/>
      </c>
    </row>
    <row r="162" spans="1:18" x14ac:dyDescent="0.2">
      <c r="A162" s="71" t="str">
        <f t="shared" si="17"/>
        <v/>
      </c>
      <c r="B162" s="74">
        <v>46</v>
      </c>
      <c r="C162" s="74" t="str">
        <f>IF(VLOOKUP(B162,Ａクラス!$K$9:$T$228,5,FALSE)="","",VLOOKUP(B162,Ａクラス!$K$9:$T$228,5,FALSE))</f>
        <v/>
      </c>
      <c r="D162" s="74" t="str">
        <f>IF(VLOOKUP(B162+0.5,Ａクラス!$K$9:$T$228,5,FALSE)="","",VLOOKUP(B162+0.5,Ａクラス!$K$9:$T$228,5,FALSE))</f>
        <v/>
      </c>
      <c r="E162" s="74" t="str">
        <f>IF(VLOOKUP(B162,Ａクラス!$K$9:$T$228,2,FALSE)="","",VLOOKUP(B162,Ａクラス!$K$9:$T$228,2,FALSE))</f>
        <v>GA</v>
      </c>
      <c r="F162" s="74" t="e">
        <f>データ!$B$4</f>
        <v>#N/A</v>
      </c>
      <c r="G162" s="74" t="e">
        <f>データ!$B$5</f>
        <v>#N/A</v>
      </c>
      <c r="H162" s="69" t="str">
        <f t="shared" si="16"/>
        <v/>
      </c>
      <c r="L162" s="69">
        <v>156</v>
      </c>
      <c r="M162" s="69" t="str">
        <f t="shared" si="18"/>
        <v/>
      </c>
      <c r="N162" s="69" t="str">
        <f t="shared" si="19"/>
        <v/>
      </c>
      <c r="O162" s="69" t="str">
        <f t="shared" si="20"/>
        <v/>
      </c>
      <c r="P162" s="69" t="str">
        <f t="shared" si="21"/>
        <v/>
      </c>
      <c r="Q162" s="69" t="str">
        <f t="shared" si="22"/>
        <v/>
      </c>
      <c r="R162" s="69" t="str">
        <f t="shared" si="23"/>
        <v/>
      </c>
    </row>
    <row r="163" spans="1:18" x14ac:dyDescent="0.2">
      <c r="A163" s="71" t="str">
        <f t="shared" si="17"/>
        <v/>
      </c>
      <c r="B163" s="74">
        <v>47</v>
      </c>
      <c r="C163" s="74" t="str">
        <f>IF(VLOOKUP(B163,Ａクラス!$K$9:$T$228,5,FALSE)="","",VLOOKUP(B163,Ａクラス!$K$9:$T$228,5,FALSE))</f>
        <v/>
      </c>
      <c r="D163" s="74" t="str">
        <f>IF(VLOOKUP(B163+0.5,Ａクラス!$K$9:$T$228,5,FALSE)="","",VLOOKUP(B163+0.5,Ａクラス!$K$9:$T$228,5,FALSE))</f>
        <v/>
      </c>
      <c r="E163" s="74" t="str">
        <f>IF(VLOOKUP(B163,Ａクラス!$K$9:$T$228,2,FALSE)="","",VLOOKUP(B163,Ａクラス!$K$9:$T$228,2,FALSE))</f>
        <v>GA</v>
      </c>
      <c r="F163" s="74" t="e">
        <f>データ!$B$4</f>
        <v>#N/A</v>
      </c>
      <c r="G163" s="74" t="e">
        <f>データ!$B$5</f>
        <v>#N/A</v>
      </c>
      <c r="H163" s="69" t="str">
        <f t="shared" si="16"/>
        <v/>
      </c>
      <c r="L163" s="69">
        <v>157</v>
      </c>
      <c r="M163" s="69" t="str">
        <f t="shared" si="18"/>
        <v/>
      </c>
      <c r="N163" s="69" t="str">
        <f t="shared" si="19"/>
        <v/>
      </c>
      <c r="O163" s="69" t="str">
        <f t="shared" si="20"/>
        <v/>
      </c>
      <c r="P163" s="69" t="str">
        <f t="shared" si="21"/>
        <v/>
      </c>
      <c r="Q163" s="69" t="str">
        <f t="shared" si="22"/>
        <v/>
      </c>
      <c r="R163" s="69" t="str">
        <f t="shared" si="23"/>
        <v/>
      </c>
    </row>
    <row r="164" spans="1:18" x14ac:dyDescent="0.2">
      <c r="A164" s="71" t="str">
        <f t="shared" si="17"/>
        <v/>
      </c>
      <c r="B164" s="74">
        <v>48</v>
      </c>
      <c r="C164" s="74" t="str">
        <f>IF(VLOOKUP(B164,Ａクラス!$K$9:$T$228,5,FALSE)="","",VLOOKUP(B164,Ａクラス!$K$9:$T$228,5,FALSE))</f>
        <v/>
      </c>
      <c r="D164" s="74" t="str">
        <f>IF(VLOOKUP(B164+0.5,Ａクラス!$K$9:$T$228,5,FALSE)="","",VLOOKUP(B164+0.5,Ａクラス!$K$9:$T$228,5,FALSE))</f>
        <v/>
      </c>
      <c r="E164" s="74" t="str">
        <f>IF(VLOOKUP(B164,Ａクラス!$K$9:$T$228,2,FALSE)="","",VLOOKUP(B164,Ａクラス!$K$9:$T$228,2,FALSE))</f>
        <v>GA</v>
      </c>
      <c r="F164" s="74" t="e">
        <f>データ!$B$4</f>
        <v>#N/A</v>
      </c>
      <c r="G164" s="74" t="e">
        <f>データ!$B$5</f>
        <v>#N/A</v>
      </c>
      <c r="H164" s="69" t="str">
        <f t="shared" si="16"/>
        <v/>
      </c>
      <c r="L164" s="69">
        <v>158</v>
      </c>
      <c r="M164" s="69" t="str">
        <f t="shared" si="18"/>
        <v/>
      </c>
      <c r="N164" s="69" t="str">
        <f t="shared" si="19"/>
        <v/>
      </c>
      <c r="O164" s="69" t="str">
        <f t="shared" si="20"/>
        <v/>
      </c>
      <c r="P164" s="69" t="str">
        <f t="shared" si="21"/>
        <v/>
      </c>
      <c r="Q164" s="69" t="str">
        <f t="shared" si="22"/>
        <v/>
      </c>
      <c r="R164" s="69" t="str">
        <f t="shared" si="23"/>
        <v/>
      </c>
    </row>
    <row r="165" spans="1:18" x14ac:dyDescent="0.2">
      <c r="A165" s="71" t="str">
        <f t="shared" si="17"/>
        <v/>
      </c>
      <c r="B165" s="74">
        <v>49</v>
      </c>
      <c r="C165" s="74" t="str">
        <f>IF(VLOOKUP(B165,Ａクラス!$K$9:$T$228,5,FALSE)="","",VLOOKUP(B165,Ａクラス!$K$9:$T$228,5,FALSE))</f>
        <v/>
      </c>
      <c r="D165" s="74" t="str">
        <f>IF(VLOOKUP(B165+0.5,Ａクラス!$K$9:$T$228,5,FALSE)="","",VLOOKUP(B165+0.5,Ａクラス!$K$9:$T$228,5,FALSE))</f>
        <v/>
      </c>
      <c r="E165" s="74" t="str">
        <f>IF(VLOOKUP(B165,Ａクラス!$K$9:$T$228,2,FALSE)="","",VLOOKUP(B165,Ａクラス!$K$9:$T$228,2,FALSE))</f>
        <v>GA</v>
      </c>
      <c r="F165" s="74" t="e">
        <f>データ!$B$4</f>
        <v>#N/A</v>
      </c>
      <c r="G165" s="74" t="e">
        <f>データ!$B$5</f>
        <v>#N/A</v>
      </c>
      <c r="H165" s="69" t="str">
        <f t="shared" si="16"/>
        <v/>
      </c>
      <c r="L165" s="69">
        <v>159</v>
      </c>
      <c r="M165" s="69" t="str">
        <f t="shared" si="18"/>
        <v/>
      </c>
      <c r="N165" s="69" t="str">
        <f t="shared" si="19"/>
        <v/>
      </c>
      <c r="O165" s="69" t="str">
        <f t="shared" si="20"/>
        <v/>
      </c>
      <c r="P165" s="69" t="str">
        <f t="shared" si="21"/>
        <v/>
      </c>
      <c r="Q165" s="69" t="str">
        <f t="shared" si="22"/>
        <v/>
      </c>
      <c r="R165" s="69" t="str">
        <f t="shared" si="23"/>
        <v/>
      </c>
    </row>
    <row r="166" spans="1:18" x14ac:dyDescent="0.2">
      <c r="A166" s="71" t="str">
        <f t="shared" si="17"/>
        <v/>
      </c>
      <c r="B166" s="74">
        <v>50</v>
      </c>
      <c r="C166" s="74" t="str">
        <f>IF(VLOOKUP(B166,Ａクラス!$K$9:$T$228,5,FALSE)="","",VLOOKUP(B166,Ａクラス!$K$9:$T$228,5,FALSE))</f>
        <v/>
      </c>
      <c r="D166" s="74" t="str">
        <f>IF(VLOOKUP(B166+0.5,Ａクラス!$K$9:$T$228,5,FALSE)="","",VLOOKUP(B166+0.5,Ａクラス!$K$9:$T$228,5,FALSE))</f>
        <v/>
      </c>
      <c r="E166" s="74" t="str">
        <f>IF(VLOOKUP(B166,Ａクラス!$K$9:$T$228,2,FALSE)="","",VLOOKUP(B166,Ａクラス!$K$9:$T$228,2,FALSE))</f>
        <v>GA</v>
      </c>
      <c r="F166" s="74" t="e">
        <f>データ!$B$4</f>
        <v>#N/A</v>
      </c>
      <c r="G166" s="74" t="e">
        <f>データ!$B$5</f>
        <v>#N/A</v>
      </c>
      <c r="H166" s="69" t="str">
        <f t="shared" si="16"/>
        <v/>
      </c>
      <c r="L166" s="69">
        <v>160</v>
      </c>
      <c r="M166" s="69" t="str">
        <f t="shared" si="18"/>
        <v/>
      </c>
      <c r="N166" s="69" t="str">
        <f t="shared" si="19"/>
        <v/>
      </c>
      <c r="O166" s="69" t="str">
        <f t="shared" si="20"/>
        <v/>
      </c>
      <c r="P166" s="69" t="str">
        <f t="shared" si="21"/>
        <v/>
      </c>
      <c r="Q166" s="69" t="str">
        <f t="shared" si="22"/>
        <v/>
      </c>
      <c r="R166" s="69" t="str">
        <f t="shared" si="23"/>
        <v/>
      </c>
    </row>
    <row r="167" spans="1:18" x14ac:dyDescent="0.2">
      <c r="A167" s="71" t="str">
        <f t="shared" si="17"/>
        <v/>
      </c>
      <c r="B167" s="74">
        <v>51</v>
      </c>
      <c r="C167" s="74" t="str">
        <f>IF(VLOOKUP(B167,Ａクラス!$K$9:$T$228,5,FALSE)="","",VLOOKUP(B167,Ａクラス!$K$9:$T$228,5,FALSE))</f>
        <v/>
      </c>
      <c r="D167" s="74" t="str">
        <f>IF(VLOOKUP(B167+0.5,Ａクラス!$K$9:$T$228,5,FALSE)="","",VLOOKUP(B167+0.5,Ａクラス!$K$9:$T$228,5,FALSE))</f>
        <v/>
      </c>
      <c r="E167" s="74" t="str">
        <f>IF(VLOOKUP(B167,Ａクラス!$K$9:$T$228,2,FALSE)="","",VLOOKUP(B167,Ａクラス!$K$9:$T$228,2,FALSE))</f>
        <v>GA</v>
      </c>
      <c r="F167" s="74" t="e">
        <f>データ!$B$4</f>
        <v>#N/A</v>
      </c>
      <c r="G167" s="74" t="e">
        <f>データ!$B$5</f>
        <v>#N/A</v>
      </c>
      <c r="H167" s="69" t="str">
        <f t="shared" si="16"/>
        <v/>
      </c>
      <c r="L167" s="69">
        <v>161</v>
      </c>
      <c r="M167" s="69" t="str">
        <f t="shared" si="18"/>
        <v/>
      </c>
      <c r="N167" s="69" t="str">
        <f t="shared" si="19"/>
        <v/>
      </c>
      <c r="O167" s="69" t="str">
        <f t="shared" si="20"/>
        <v/>
      </c>
      <c r="P167" s="69" t="str">
        <f t="shared" si="21"/>
        <v/>
      </c>
      <c r="Q167" s="69" t="str">
        <f t="shared" si="22"/>
        <v/>
      </c>
      <c r="R167" s="69" t="str">
        <f t="shared" si="23"/>
        <v/>
      </c>
    </row>
    <row r="168" spans="1:18" x14ac:dyDescent="0.2">
      <c r="A168" s="71" t="str">
        <f t="shared" si="17"/>
        <v/>
      </c>
      <c r="B168" s="74">
        <v>52</v>
      </c>
      <c r="C168" s="74" t="str">
        <f>IF(VLOOKUP(B168,Ａクラス!$K$9:$T$228,5,FALSE)="","",VLOOKUP(B168,Ａクラス!$K$9:$T$228,5,FALSE))</f>
        <v/>
      </c>
      <c r="D168" s="74" t="str">
        <f>IF(VLOOKUP(B168+0.5,Ａクラス!$K$9:$T$228,5,FALSE)="","",VLOOKUP(B168+0.5,Ａクラス!$K$9:$T$228,5,FALSE))</f>
        <v/>
      </c>
      <c r="E168" s="74" t="str">
        <f>IF(VLOOKUP(B168,Ａクラス!$K$9:$T$228,2,FALSE)="","",VLOOKUP(B168,Ａクラス!$K$9:$T$228,2,FALSE))</f>
        <v>GA</v>
      </c>
      <c r="F168" s="74" t="e">
        <f>データ!$B$4</f>
        <v>#N/A</v>
      </c>
      <c r="G168" s="74" t="e">
        <f>データ!$B$5</f>
        <v>#N/A</v>
      </c>
      <c r="H168" s="69" t="str">
        <f t="shared" si="16"/>
        <v/>
      </c>
      <c r="L168" s="69">
        <v>162</v>
      </c>
      <c r="M168" s="69" t="str">
        <f t="shared" si="18"/>
        <v/>
      </c>
      <c r="N168" s="69" t="str">
        <f t="shared" si="19"/>
        <v/>
      </c>
      <c r="O168" s="69" t="str">
        <f t="shared" si="20"/>
        <v/>
      </c>
      <c r="P168" s="69" t="str">
        <f t="shared" si="21"/>
        <v/>
      </c>
      <c r="Q168" s="69" t="str">
        <f t="shared" si="22"/>
        <v/>
      </c>
      <c r="R168" s="69" t="str">
        <f t="shared" si="23"/>
        <v/>
      </c>
    </row>
    <row r="169" spans="1:18" x14ac:dyDescent="0.2">
      <c r="A169" s="71" t="str">
        <f t="shared" si="17"/>
        <v/>
      </c>
      <c r="B169" s="74">
        <v>53</v>
      </c>
      <c r="C169" s="74" t="str">
        <f>IF(VLOOKUP(B169,Ａクラス!$K$9:$T$228,5,FALSE)="","",VLOOKUP(B169,Ａクラス!$K$9:$T$228,5,FALSE))</f>
        <v/>
      </c>
      <c r="D169" s="74" t="str">
        <f>IF(VLOOKUP(B169+0.5,Ａクラス!$K$9:$T$228,5,FALSE)="","",VLOOKUP(B169+0.5,Ａクラス!$K$9:$T$228,5,FALSE))</f>
        <v/>
      </c>
      <c r="E169" s="74" t="str">
        <f>IF(VLOOKUP(B169,Ａクラス!$K$9:$T$228,2,FALSE)="","",VLOOKUP(B169,Ａクラス!$K$9:$T$228,2,FALSE))</f>
        <v>GA</v>
      </c>
      <c r="F169" s="74" t="e">
        <f>データ!$B$4</f>
        <v>#N/A</v>
      </c>
      <c r="G169" s="74" t="e">
        <f>データ!$B$5</f>
        <v>#N/A</v>
      </c>
      <c r="H169" s="69" t="str">
        <f t="shared" si="16"/>
        <v/>
      </c>
      <c r="L169" s="69">
        <v>163</v>
      </c>
      <c r="M169" s="69" t="str">
        <f t="shared" si="18"/>
        <v/>
      </c>
      <c r="N169" s="69" t="str">
        <f t="shared" si="19"/>
        <v/>
      </c>
      <c r="O169" s="69" t="str">
        <f t="shared" si="20"/>
        <v/>
      </c>
      <c r="P169" s="69" t="str">
        <f t="shared" si="21"/>
        <v/>
      </c>
      <c r="Q169" s="69" t="str">
        <f t="shared" si="22"/>
        <v/>
      </c>
      <c r="R169" s="69" t="str">
        <f t="shared" si="23"/>
        <v/>
      </c>
    </row>
    <row r="170" spans="1:18" x14ac:dyDescent="0.2">
      <c r="A170" s="71" t="str">
        <f t="shared" si="17"/>
        <v/>
      </c>
      <c r="B170" s="74">
        <v>54</v>
      </c>
      <c r="C170" s="74" t="str">
        <f>IF(VLOOKUP(B170,Ａクラス!$K$9:$T$228,5,FALSE)="","",VLOOKUP(B170,Ａクラス!$K$9:$T$228,5,FALSE))</f>
        <v/>
      </c>
      <c r="D170" s="74" t="str">
        <f>IF(VLOOKUP(B170+0.5,Ａクラス!$K$9:$T$228,5,FALSE)="","",VLOOKUP(B170+0.5,Ａクラス!$K$9:$T$228,5,FALSE))</f>
        <v/>
      </c>
      <c r="E170" s="74" t="str">
        <f>IF(VLOOKUP(B170,Ａクラス!$K$9:$T$228,2,FALSE)="","",VLOOKUP(B170,Ａクラス!$K$9:$T$228,2,FALSE))</f>
        <v>GA</v>
      </c>
      <c r="F170" s="74" t="e">
        <f>データ!$B$4</f>
        <v>#N/A</v>
      </c>
      <c r="G170" s="74" t="e">
        <f>データ!$B$5</f>
        <v>#N/A</v>
      </c>
      <c r="H170" s="69" t="str">
        <f t="shared" si="16"/>
        <v/>
      </c>
      <c r="L170" s="69">
        <v>164</v>
      </c>
      <c r="M170" s="69" t="str">
        <f t="shared" si="18"/>
        <v/>
      </c>
      <c r="N170" s="69" t="str">
        <f t="shared" si="19"/>
        <v/>
      </c>
      <c r="O170" s="69" t="str">
        <f t="shared" si="20"/>
        <v/>
      </c>
      <c r="P170" s="69" t="str">
        <f t="shared" si="21"/>
        <v/>
      </c>
      <c r="Q170" s="69" t="str">
        <f t="shared" si="22"/>
        <v/>
      </c>
      <c r="R170" s="69" t="str">
        <f t="shared" si="23"/>
        <v/>
      </c>
    </row>
    <row r="171" spans="1:18" x14ac:dyDescent="0.2">
      <c r="A171" s="71" t="str">
        <f t="shared" si="17"/>
        <v/>
      </c>
      <c r="B171" s="74">
        <v>55</v>
      </c>
      <c r="C171" s="74" t="str">
        <f>IF(VLOOKUP(B171,Ａクラス!$K$9:$T$228,5,FALSE)="","",VLOOKUP(B171,Ａクラス!$K$9:$T$228,5,FALSE))</f>
        <v/>
      </c>
      <c r="D171" s="74" t="str">
        <f>IF(VLOOKUP(B171+0.5,Ａクラス!$K$9:$T$228,5,FALSE)="","",VLOOKUP(B171+0.5,Ａクラス!$K$9:$T$228,5,FALSE))</f>
        <v/>
      </c>
      <c r="E171" s="74" t="str">
        <f>IF(VLOOKUP(B171,Ａクラス!$K$9:$T$228,2,FALSE)="","",VLOOKUP(B171,Ａクラス!$K$9:$T$228,2,FALSE))</f>
        <v>GA</v>
      </c>
      <c r="F171" s="74" t="e">
        <f>データ!$B$4</f>
        <v>#N/A</v>
      </c>
      <c r="G171" s="74" t="e">
        <f>データ!$B$5</f>
        <v>#N/A</v>
      </c>
      <c r="H171" s="69" t="str">
        <f t="shared" si="16"/>
        <v/>
      </c>
      <c r="L171" s="69">
        <v>165</v>
      </c>
      <c r="M171" s="69" t="str">
        <f t="shared" si="18"/>
        <v/>
      </c>
      <c r="N171" s="69" t="str">
        <f t="shared" si="19"/>
        <v/>
      </c>
      <c r="O171" s="69" t="str">
        <f t="shared" si="20"/>
        <v/>
      </c>
      <c r="P171" s="69" t="str">
        <f t="shared" si="21"/>
        <v/>
      </c>
      <c r="Q171" s="69" t="str">
        <f t="shared" si="22"/>
        <v/>
      </c>
      <c r="R171" s="69" t="str">
        <f t="shared" si="23"/>
        <v/>
      </c>
    </row>
    <row r="172" spans="1:18" x14ac:dyDescent="0.2">
      <c r="A172" s="71" t="str">
        <f t="shared" si="17"/>
        <v/>
      </c>
      <c r="B172" s="74">
        <v>56</v>
      </c>
      <c r="C172" s="74" t="str">
        <f>IF(VLOOKUP(B172,Ａクラス!$K$9:$T$228,5,FALSE)="","",VLOOKUP(B172,Ａクラス!$K$9:$T$228,5,FALSE))</f>
        <v/>
      </c>
      <c r="D172" s="74" t="str">
        <f>IF(VLOOKUP(B172+0.5,Ａクラス!$K$9:$T$228,5,FALSE)="","",VLOOKUP(B172+0.5,Ａクラス!$K$9:$T$228,5,FALSE))</f>
        <v/>
      </c>
      <c r="E172" s="74" t="str">
        <f>IF(VLOOKUP(B172,Ａクラス!$K$9:$T$228,2,FALSE)="","",VLOOKUP(B172,Ａクラス!$K$9:$T$228,2,FALSE))</f>
        <v>GA</v>
      </c>
      <c r="F172" s="74" t="e">
        <f>データ!$B$4</f>
        <v>#N/A</v>
      </c>
      <c r="G172" s="74" t="e">
        <f>データ!$B$5</f>
        <v>#N/A</v>
      </c>
      <c r="H172" s="69" t="str">
        <f t="shared" si="16"/>
        <v/>
      </c>
      <c r="L172" s="69">
        <v>166</v>
      </c>
      <c r="M172" s="69" t="str">
        <f t="shared" si="18"/>
        <v/>
      </c>
      <c r="N172" s="69" t="str">
        <f t="shared" si="19"/>
        <v/>
      </c>
      <c r="O172" s="69" t="str">
        <f t="shared" si="20"/>
        <v/>
      </c>
      <c r="P172" s="69" t="str">
        <f t="shared" si="21"/>
        <v/>
      </c>
      <c r="Q172" s="69" t="str">
        <f t="shared" si="22"/>
        <v/>
      </c>
      <c r="R172" s="69" t="str">
        <f t="shared" si="23"/>
        <v/>
      </c>
    </row>
    <row r="173" spans="1:18" x14ac:dyDescent="0.2">
      <c r="A173" s="71" t="str">
        <f t="shared" si="17"/>
        <v/>
      </c>
      <c r="B173" s="74">
        <v>57</v>
      </c>
      <c r="C173" s="74" t="str">
        <f>IF(VLOOKUP(B173,Ａクラス!$K$9:$T$228,5,FALSE)="","",VLOOKUP(B173,Ａクラス!$K$9:$T$228,5,FALSE))</f>
        <v/>
      </c>
      <c r="D173" s="74" t="str">
        <f>IF(VLOOKUP(B173+0.5,Ａクラス!$K$9:$T$228,5,FALSE)="","",VLOOKUP(B173+0.5,Ａクラス!$K$9:$T$228,5,FALSE))</f>
        <v/>
      </c>
      <c r="E173" s="74" t="str">
        <f>IF(VLOOKUP(B173,Ａクラス!$K$9:$T$228,2,FALSE)="","",VLOOKUP(B173,Ａクラス!$K$9:$T$228,2,FALSE))</f>
        <v>GA</v>
      </c>
      <c r="F173" s="74" t="e">
        <f>データ!$B$4</f>
        <v>#N/A</v>
      </c>
      <c r="G173" s="74" t="e">
        <f>データ!$B$5</f>
        <v>#N/A</v>
      </c>
      <c r="H173" s="69" t="str">
        <f t="shared" si="16"/>
        <v/>
      </c>
      <c r="L173" s="69">
        <v>167</v>
      </c>
      <c r="M173" s="69" t="str">
        <f t="shared" si="18"/>
        <v/>
      </c>
      <c r="N173" s="69" t="str">
        <f t="shared" si="19"/>
        <v/>
      </c>
      <c r="O173" s="69" t="str">
        <f t="shared" si="20"/>
        <v/>
      </c>
      <c r="P173" s="69" t="str">
        <f t="shared" si="21"/>
        <v/>
      </c>
      <c r="Q173" s="69" t="str">
        <f t="shared" si="22"/>
        <v/>
      </c>
      <c r="R173" s="69" t="str">
        <f t="shared" si="23"/>
        <v/>
      </c>
    </row>
    <row r="174" spans="1:18" x14ac:dyDescent="0.2">
      <c r="A174" s="71" t="str">
        <f t="shared" si="17"/>
        <v/>
      </c>
      <c r="B174" s="74">
        <v>58</v>
      </c>
      <c r="C174" s="74" t="str">
        <f>IF(VLOOKUP(B174,Ａクラス!$K$9:$T$228,5,FALSE)="","",VLOOKUP(B174,Ａクラス!$K$9:$T$228,5,FALSE))</f>
        <v/>
      </c>
      <c r="D174" s="74" t="str">
        <f>IF(VLOOKUP(B174+0.5,Ａクラス!$K$9:$T$228,5,FALSE)="","",VLOOKUP(B174+0.5,Ａクラス!$K$9:$T$228,5,FALSE))</f>
        <v/>
      </c>
      <c r="E174" s="74" t="str">
        <f>IF(VLOOKUP(B174,Ａクラス!$K$9:$T$228,2,FALSE)="","",VLOOKUP(B174,Ａクラス!$K$9:$T$228,2,FALSE))</f>
        <v>GA</v>
      </c>
      <c r="F174" s="74" t="e">
        <f>データ!$B$4</f>
        <v>#N/A</v>
      </c>
      <c r="G174" s="74" t="e">
        <f>データ!$B$5</f>
        <v>#N/A</v>
      </c>
      <c r="H174" s="69" t="str">
        <f t="shared" si="16"/>
        <v/>
      </c>
      <c r="L174" s="69">
        <v>168</v>
      </c>
      <c r="M174" s="69" t="str">
        <f t="shared" si="18"/>
        <v/>
      </c>
      <c r="N174" s="69" t="str">
        <f t="shared" si="19"/>
        <v/>
      </c>
      <c r="O174" s="69" t="str">
        <f t="shared" si="20"/>
        <v/>
      </c>
      <c r="P174" s="69" t="str">
        <f t="shared" si="21"/>
        <v/>
      </c>
      <c r="Q174" s="69" t="str">
        <f t="shared" si="22"/>
        <v/>
      </c>
      <c r="R174" s="69" t="str">
        <f t="shared" si="23"/>
        <v/>
      </c>
    </row>
    <row r="175" spans="1:18" x14ac:dyDescent="0.2">
      <c r="A175" s="71" t="str">
        <f t="shared" si="17"/>
        <v/>
      </c>
      <c r="B175" s="74">
        <v>59</v>
      </c>
      <c r="C175" s="74" t="str">
        <f>IF(VLOOKUP(B175,Ａクラス!$K$9:$T$228,5,FALSE)="","",VLOOKUP(B175,Ａクラス!$K$9:$T$228,5,FALSE))</f>
        <v/>
      </c>
      <c r="D175" s="74" t="str">
        <f>IF(VLOOKUP(B175+0.5,Ａクラス!$K$9:$T$228,5,FALSE)="","",VLOOKUP(B175+0.5,Ａクラス!$K$9:$T$228,5,FALSE))</f>
        <v/>
      </c>
      <c r="E175" s="74" t="str">
        <f>IF(VLOOKUP(B175,Ａクラス!$K$9:$T$228,2,FALSE)="","",VLOOKUP(B175,Ａクラス!$K$9:$T$228,2,FALSE))</f>
        <v>GA</v>
      </c>
      <c r="F175" s="74" t="e">
        <f>データ!$B$4</f>
        <v>#N/A</v>
      </c>
      <c r="G175" s="74" t="e">
        <f>データ!$B$5</f>
        <v>#N/A</v>
      </c>
      <c r="H175" s="69" t="str">
        <f t="shared" si="16"/>
        <v/>
      </c>
      <c r="L175" s="69">
        <v>169</v>
      </c>
      <c r="M175" s="69" t="str">
        <f t="shared" si="18"/>
        <v/>
      </c>
      <c r="N175" s="69" t="str">
        <f t="shared" si="19"/>
        <v/>
      </c>
      <c r="O175" s="69" t="str">
        <f t="shared" si="20"/>
        <v/>
      </c>
      <c r="P175" s="69" t="str">
        <f t="shared" si="21"/>
        <v/>
      </c>
      <c r="Q175" s="69" t="str">
        <f t="shared" si="22"/>
        <v/>
      </c>
      <c r="R175" s="69" t="str">
        <f t="shared" si="23"/>
        <v/>
      </c>
    </row>
    <row r="176" spans="1:18" x14ac:dyDescent="0.2">
      <c r="A176" s="71" t="str">
        <f t="shared" si="17"/>
        <v/>
      </c>
      <c r="B176" s="74">
        <v>60</v>
      </c>
      <c r="C176" s="74" t="str">
        <f>IF(VLOOKUP(B176,Ａクラス!$K$9:$T$228,5,FALSE)="","",VLOOKUP(B176,Ａクラス!$K$9:$T$228,5,FALSE))</f>
        <v/>
      </c>
      <c r="D176" s="74" t="str">
        <f>IF(VLOOKUP(B176+0.5,Ａクラス!$K$9:$T$228,5,FALSE)="","",VLOOKUP(B176+0.5,Ａクラス!$K$9:$T$228,5,FALSE))</f>
        <v/>
      </c>
      <c r="E176" s="74" t="str">
        <f>IF(VLOOKUP(B176,Ａクラス!$K$9:$T$228,2,FALSE)="","",VLOOKUP(B176,Ａクラス!$K$9:$T$228,2,FALSE))</f>
        <v>GA</v>
      </c>
      <c r="F176" s="74" t="e">
        <f>データ!$B$4</f>
        <v>#N/A</v>
      </c>
      <c r="G176" s="74" t="e">
        <f>データ!$B$5</f>
        <v>#N/A</v>
      </c>
      <c r="H176" s="69" t="str">
        <f t="shared" si="16"/>
        <v/>
      </c>
      <c r="L176" s="69">
        <v>170</v>
      </c>
      <c r="M176" s="69" t="str">
        <f t="shared" si="18"/>
        <v/>
      </c>
      <c r="N176" s="69" t="str">
        <f t="shared" si="19"/>
        <v/>
      </c>
      <c r="O176" s="69" t="str">
        <f t="shared" si="20"/>
        <v/>
      </c>
      <c r="P176" s="69" t="str">
        <f t="shared" si="21"/>
        <v/>
      </c>
      <c r="Q176" s="69" t="str">
        <f t="shared" si="22"/>
        <v/>
      </c>
      <c r="R176" s="69" t="str">
        <f t="shared" si="23"/>
        <v/>
      </c>
    </row>
    <row r="177" spans="1:18" x14ac:dyDescent="0.2">
      <c r="A177" s="71" t="str">
        <f t="shared" si="17"/>
        <v/>
      </c>
      <c r="B177" s="74">
        <v>61</v>
      </c>
      <c r="C177" s="74" t="str">
        <f>IF(VLOOKUP(B177,Ａクラス!$K$9:$T$228,5,FALSE)="","",VLOOKUP(B177,Ａクラス!$K$9:$T$228,5,FALSE))</f>
        <v/>
      </c>
      <c r="D177" s="74" t="str">
        <f>IF(VLOOKUP(B177+0.5,Ａクラス!$K$9:$T$228,5,FALSE)="","",VLOOKUP(B177+0.5,Ａクラス!$K$9:$T$228,5,FALSE))</f>
        <v/>
      </c>
      <c r="E177" s="74" t="str">
        <f>IF(VLOOKUP(B177,Ａクラス!$K$9:$T$228,2,FALSE)="","",VLOOKUP(B177,Ａクラス!$K$9:$T$228,2,FALSE))</f>
        <v>GA</v>
      </c>
      <c r="F177" s="74" t="e">
        <f>データ!$B$4</f>
        <v>#N/A</v>
      </c>
      <c r="G177" s="74" t="e">
        <f>データ!$B$5</f>
        <v>#N/A</v>
      </c>
      <c r="H177" s="69" t="str">
        <f t="shared" si="16"/>
        <v/>
      </c>
      <c r="L177" s="69">
        <v>171</v>
      </c>
      <c r="M177" s="69" t="str">
        <f t="shared" si="18"/>
        <v/>
      </c>
      <c r="N177" s="69" t="str">
        <f t="shared" si="19"/>
        <v/>
      </c>
      <c r="O177" s="69" t="str">
        <f t="shared" si="20"/>
        <v/>
      </c>
      <c r="P177" s="69" t="str">
        <f t="shared" si="21"/>
        <v/>
      </c>
      <c r="Q177" s="69" t="str">
        <f t="shared" si="22"/>
        <v/>
      </c>
      <c r="R177" s="69" t="str">
        <f t="shared" si="23"/>
        <v/>
      </c>
    </row>
    <row r="178" spans="1:18" x14ac:dyDescent="0.2">
      <c r="A178" s="71" t="str">
        <f t="shared" si="17"/>
        <v/>
      </c>
      <c r="B178" s="74">
        <v>62</v>
      </c>
      <c r="C178" s="74" t="str">
        <f>IF(VLOOKUP(B178,Ａクラス!$K$9:$T$228,5,FALSE)="","",VLOOKUP(B178,Ａクラス!$K$9:$T$228,5,FALSE))</f>
        <v/>
      </c>
      <c r="D178" s="74" t="str">
        <f>IF(VLOOKUP(B178+0.5,Ａクラス!$K$9:$T$228,5,FALSE)="","",VLOOKUP(B178+0.5,Ａクラス!$K$9:$T$228,5,FALSE))</f>
        <v/>
      </c>
      <c r="E178" s="74" t="str">
        <f>IF(VLOOKUP(B178,Ａクラス!$K$9:$T$228,2,FALSE)="","",VLOOKUP(B178,Ａクラス!$K$9:$T$228,2,FALSE))</f>
        <v>GA</v>
      </c>
      <c r="F178" s="74" t="e">
        <f>データ!$B$4</f>
        <v>#N/A</v>
      </c>
      <c r="G178" s="74" t="e">
        <f>データ!$B$5</f>
        <v>#N/A</v>
      </c>
      <c r="H178" s="69" t="str">
        <f t="shared" si="16"/>
        <v/>
      </c>
      <c r="L178" s="69">
        <v>172</v>
      </c>
      <c r="M178" s="69" t="str">
        <f t="shared" si="18"/>
        <v/>
      </c>
      <c r="N178" s="69" t="str">
        <f t="shared" si="19"/>
        <v/>
      </c>
      <c r="O178" s="69" t="str">
        <f t="shared" si="20"/>
        <v/>
      </c>
      <c r="P178" s="69" t="str">
        <f t="shared" si="21"/>
        <v/>
      </c>
      <c r="Q178" s="69" t="str">
        <f t="shared" si="22"/>
        <v/>
      </c>
      <c r="R178" s="69" t="str">
        <f t="shared" si="23"/>
        <v/>
      </c>
    </row>
    <row r="179" spans="1:18" x14ac:dyDescent="0.2">
      <c r="A179" s="71" t="str">
        <f t="shared" si="17"/>
        <v/>
      </c>
      <c r="B179" s="74">
        <v>63</v>
      </c>
      <c r="C179" s="74" t="str">
        <f>IF(VLOOKUP(B179,Ａクラス!$K$9:$T$228,5,FALSE)="","",VLOOKUP(B179,Ａクラス!$K$9:$T$228,5,FALSE))</f>
        <v/>
      </c>
      <c r="D179" s="74" t="str">
        <f>IF(VLOOKUP(B179+0.5,Ａクラス!$K$9:$T$228,5,FALSE)="","",VLOOKUP(B179+0.5,Ａクラス!$K$9:$T$228,5,FALSE))</f>
        <v/>
      </c>
      <c r="E179" s="74" t="str">
        <f>IF(VLOOKUP(B179,Ａクラス!$K$9:$T$228,2,FALSE)="","",VLOOKUP(B179,Ａクラス!$K$9:$T$228,2,FALSE))</f>
        <v>GA</v>
      </c>
      <c r="F179" s="74" t="e">
        <f>データ!$B$4</f>
        <v>#N/A</v>
      </c>
      <c r="G179" s="74" t="e">
        <f>データ!$B$5</f>
        <v>#N/A</v>
      </c>
      <c r="H179" s="69" t="str">
        <f t="shared" si="16"/>
        <v/>
      </c>
      <c r="L179" s="69">
        <v>173</v>
      </c>
      <c r="M179" s="69" t="str">
        <f t="shared" si="18"/>
        <v/>
      </c>
      <c r="N179" s="69" t="str">
        <f t="shared" si="19"/>
        <v/>
      </c>
      <c r="O179" s="69" t="str">
        <f t="shared" si="20"/>
        <v/>
      </c>
      <c r="P179" s="69" t="str">
        <f t="shared" si="21"/>
        <v/>
      </c>
      <c r="Q179" s="69" t="str">
        <f t="shared" si="22"/>
        <v/>
      </c>
      <c r="R179" s="69" t="str">
        <f t="shared" si="23"/>
        <v/>
      </c>
    </row>
    <row r="180" spans="1:18" x14ac:dyDescent="0.2">
      <c r="A180" s="71" t="str">
        <f t="shared" si="17"/>
        <v/>
      </c>
      <c r="B180" s="74">
        <v>64</v>
      </c>
      <c r="C180" s="74" t="str">
        <f>IF(VLOOKUP(B180,Ａクラス!$K$9:$T$228,5,FALSE)="","",VLOOKUP(B180,Ａクラス!$K$9:$T$228,5,FALSE))</f>
        <v/>
      </c>
      <c r="D180" s="74" t="str">
        <f>IF(VLOOKUP(B180+0.5,Ａクラス!$K$9:$T$228,5,FALSE)="","",VLOOKUP(B180+0.5,Ａクラス!$K$9:$T$228,5,FALSE))</f>
        <v/>
      </c>
      <c r="E180" s="74" t="str">
        <f>IF(VLOOKUP(B180,Ａクラス!$K$9:$T$228,2,FALSE)="","",VLOOKUP(B180,Ａクラス!$K$9:$T$228,2,FALSE))</f>
        <v>GA</v>
      </c>
      <c r="F180" s="74" t="e">
        <f>データ!$B$4</f>
        <v>#N/A</v>
      </c>
      <c r="G180" s="74" t="e">
        <f>データ!$B$5</f>
        <v>#N/A</v>
      </c>
      <c r="H180" s="69" t="str">
        <f t="shared" si="16"/>
        <v/>
      </c>
      <c r="L180" s="69">
        <v>174</v>
      </c>
      <c r="M180" s="69" t="str">
        <f t="shared" si="18"/>
        <v/>
      </c>
      <c r="N180" s="69" t="str">
        <f t="shared" si="19"/>
        <v/>
      </c>
      <c r="O180" s="69" t="str">
        <f t="shared" si="20"/>
        <v/>
      </c>
      <c r="P180" s="69" t="str">
        <f t="shared" si="21"/>
        <v/>
      </c>
      <c r="Q180" s="69" t="str">
        <f t="shared" si="22"/>
        <v/>
      </c>
      <c r="R180" s="69" t="str">
        <f t="shared" si="23"/>
        <v/>
      </c>
    </row>
    <row r="181" spans="1:18" x14ac:dyDescent="0.2">
      <c r="A181" s="71" t="str">
        <f t="shared" si="17"/>
        <v/>
      </c>
      <c r="B181" s="74">
        <v>65</v>
      </c>
      <c r="C181" s="74" t="str">
        <f>IF(VLOOKUP(B181,Ａクラス!$K$9:$T$228,5,FALSE)="","",VLOOKUP(B181,Ａクラス!$K$9:$T$228,5,FALSE))</f>
        <v/>
      </c>
      <c r="D181" s="74" t="str">
        <f>IF(VLOOKUP(B181+0.5,Ａクラス!$K$9:$T$228,5,FALSE)="","",VLOOKUP(B181+0.5,Ａクラス!$K$9:$T$228,5,FALSE))</f>
        <v/>
      </c>
      <c r="E181" s="74" t="str">
        <f>IF(VLOOKUP(B181,Ａクラス!$K$9:$T$228,2,FALSE)="","",VLOOKUP(B181,Ａクラス!$K$9:$T$228,2,FALSE))</f>
        <v>GA</v>
      </c>
      <c r="F181" s="74" t="e">
        <f>データ!$B$4</f>
        <v>#N/A</v>
      </c>
      <c r="G181" s="74" t="e">
        <f>データ!$B$5</f>
        <v>#N/A</v>
      </c>
      <c r="H181" s="69" t="str">
        <f t="shared" si="16"/>
        <v/>
      </c>
      <c r="L181" s="69">
        <v>175</v>
      </c>
      <c r="M181" s="69" t="str">
        <f t="shared" si="18"/>
        <v/>
      </c>
      <c r="N181" s="69" t="str">
        <f t="shared" si="19"/>
        <v/>
      </c>
      <c r="O181" s="69" t="str">
        <f t="shared" si="20"/>
        <v/>
      </c>
      <c r="P181" s="69" t="str">
        <f t="shared" si="21"/>
        <v/>
      </c>
      <c r="Q181" s="69" t="str">
        <f t="shared" si="22"/>
        <v/>
      </c>
      <c r="R181" s="69" t="str">
        <f t="shared" si="23"/>
        <v/>
      </c>
    </row>
    <row r="182" spans="1:18" x14ac:dyDescent="0.2">
      <c r="A182" s="71" t="str">
        <f t="shared" si="17"/>
        <v/>
      </c>
      <c r="B182" s="74">
        <v>66</v>
      </c>
      <c r="C182" s="74" t="str">
        <f>IF(VLOOKUP(B182,Ａクラス!$K$9:$T$228,5,FALSE)="","",VLOOKUP(B182,Ａクラス!$K$9:$T$228,5,FALSE))</f>
        <v/>
      </c>
      <c r="D182" s="74" t="str">
        <f>IF(VLOOKUP(B182+0.5,Ａクラス!$K$9:$T$228,5,FALSE)="","",VLOOKUP(B182+0.5,Ａクラス!$K$9:$T$228,5,FALSE))</f>
        <v/>
      </c>
      <c r="E182" s="74" t="str">
        <f>IF(VLOOKUP(B182,Ａクラス!$K$9:$T$228,2,FALSE)="","",VLOOKUP(B182,Ａクラス!$K$9:$T$228,2,FALSE))</f>
        <v>GA</v>
      </c>
      <c r="F182" s="74" t="e">
        <f>データ!$B$4</f>
        <v>#N/A</v>
      </c>
      <c r="G182" s="74" t="e">
        <f>データ!$B$5</f>
        <v>#N/A</v>
      </c>
      <c r="H182" s="69" t="str">
        <f t="shared" ref="H182:H226" si="24">IF(C182="","",ROW())</f>
        <v/>
      </c>
      <c r="L182" s="69">
        <v>176</v>
      </c>
      <c r="M182" s="69" t="str">
        <f t="shared" si="18"/>
        <v/>
      </c>
      <c r="N182" s="69" t="str">
        <f t="shared" si="19"/>
        <v/>
      </c>
      <c r="O182" s="69" t="str">
        <f t="shared" si="20"/>
        <v/>
      </c>
      <c r="P182" s="69" t="str">
        <f t="shared" si="21"/>
        <v/>
      </c>
      <c r="Q182" s="69" t="str">
        <f t="shared" si="22"/>
        <v/>
      </c>
      <c r="R182" s="69" t="str">
        <f t="shared" si="23"/>
        <v/>
      </c>
    </row>
    <row r="183" spans="1:18" x14ac:dyDescent="0.2">
      <c r="A183" s="71" t="str">
        <f t="shared" si="17"/>
        <v/>
      </c>
      <c r="B183" s="74">
        <v>67</v>
      </c>
      <c r="C183" s="74" t="str">
        <f>IF(VLOOKUP(B183,Ａクラス!$K$9:$T$228,5,FALSE)="","",VLOOKUP(B183,Ａクラス!$K$9:$T$228,5,FALSE))</f>
        <v/>
      </c>
      <c r="D183" s="74" t="str">
        <f>IF(VLOOKUP(B183+0.5,Ａクラス!$K$9:$T$228,5,FALSE)="","",VLOOKUP(B183+0.5,Ａクラス!$K$9:$T$228,5,FALSE))</f>
        <v/>
      </c>
      <c r="E183" s="74" t="str">
        <f>IF(VLOOKUP(B183,Ａクラス!$K$9:$T$228,2,FALSE)="","",VLOOKUP(B183,Ａクラス!$K$9:$T$228,2,FALSE))</f>
        <v>GA</v>
      </c>
      <c r="F183" s="74" t="e">
        <f>データ!$B$4</f>
        <v>#N/A</v>
      </c>
      <c r="G183" s="74" t="e">
        <f>データ!$B$5</f>
        <v>#N/A</v>
      </c>
      <c r="H183" s="69" t="str">
        <f t="shared" si="24"/>
        <v/>
      </c>
      <c r="L183" s="69">
        <v>177</v>
      </c>
      <c r="M183" s="69" t="str">
        <f t="shared" si="18"/>
        <v/>
      </c>
      <c r="N183" s="69" t="str">
        <f t="shared" si="19"/>
        <v/>
      </c>
      <c r="O183" s="69" t="str">
        <f t="shared" si="20"/>
        <v/>
      </c>
      <c r="P183" s="69" t="str">
        <f t="shared" si="21"/>
        <v/>
      </c>
      <c r="Q183" s="69" t="str">
        <f t="shared" si="22"/>
        <v/>
      </c>
      <c r="R183" s="69" t="str">
        <f t="shared" si="23"/>
        <v/>
      </c>
    </row>
    <row r="184" spans="1:18" x14ac:dyDescent="0.2">
      <c r="A184" s="71" t="str">
        <f t="shared" si="17"/>
        <v/>
      </c>
      <c r="B184" s="74">
        <v>68</v>
      </c>
      <c r="C184" s="74" t="str">
        <f>IF(VLOOKUP(B184,Ａクラス!$K$9:$T$228,5,FALSE)="","",VLOOKUP(B184,Ａクラス!$K$9:$T$228,5,FALSE))</f>
        <v/>
      </c>
      <c r="D184" s="74" t="str">
        <f>IF(VLOOKUP(B184+0.5,Ａクラス!$K$9:$T$228,5,FALSE)="","",VLOOKUP(B184+0.5,Ａクラス!$K$9:$T$228,5,FALSE))</f>
        <v/>
      </c>
      <c r="E184" s="74" t="str">
        <f>IF(VLOOKUP(B184,Ａクラス!$K$9:$T$228,2,FALSE)="","",VLOOKUP(B184,Ａクラス!$K$9:$T$228,2,FALSE))</f>
        <v>GA</v>
      </c>
      <c r="F184" s="74" t="e">
        <f>データ!$B$4</f>
        <v>#N/A</v>
      </c>
      <c r="G184" s="74" t="e">
        <f>データ!$B$5</f>
        <v>#N/A</v>
      </c>
      <c r="H184" s="69" t="str">
        <f t="shared" si="24"/>
        <v/>
      </c>
      <c r="L184" s="69">
        <v>178</v>
      </c>
      <c r="M184" s="69" t="str">
        <f t="shared" si="18"/>
        <v/>
      </c>
      <c r="N184" s="69" t="str">
        <f t="shared" si="19"/>
        <v/>
      </c>
      <c r="O184" s="69" t="str">
        <f t="shared" si="20"/>
        <v/>
      </c>
      <c r="P184" s="69" t="str">
        <f t="shared" si="21"/>
        <v/>
      </c>
      <c r="Q184" s="69" t="str">
        <f t="shared" si="22"/>
        <v/>
      </c>
      <c r="R184" s="69" t="str">
        <f t="shared" si="23"/>
        <v/>
      </c>
    </row>
    <row r="185" spans="1:18" x14ac:dyDescent="0.2">
      <c r="A185" s="71" t="str">
        <f t="shared" si="17"/>
        <v/>
      </c>
      <c r="B185" s="74">
        <v>69</v>
      </c>
      <c r="C185" s="74" t="str">
        <f>IF(VLOOKUP(B185,Ａクラス!$K$9:$T$228,5,FALSE)="","",VLOOKUP(B185,Ａクラス!$K$9:$T$228,5,FALSE))</f>
        <v/>
      </c>
      <c r="D185" s="74" t="str">
        <f>IF(VLOOKUP(B185+0.5,Ａクラス!$K$9:$T$228,5,FALSE)="","",VLOOKUP(B185+0.5,Ａクラス!$K$9:$T$228,5,FALSE))</f>
        <v/>
      </c>
      <c r="E185" s="74" t="str">
        <f>IF(VLOOKUP(B185,Ａクラス!$K$9:$T$228,2,FALSE)="","",VLOOKUP(B185,Ａクラス!$K$9:$T$228,2,FALSE))</f>
        <v>GA</v>
      </c>
      <c r="F185" s="74" t="e">
        <f>データ!$B$4</f>
        <v>#N/A</v>
      </c>
      <c r="G185" s="74" t="e">
        <f>データ!$B$5</f>
        <v>#N/A</v>
      </c>
      <c r="H185" s="69" t="str">
        <f t="shared" si="24"/>
        <v/>
      </c>
      <c r="L185" s="69">
        <v>179</v>
      </c>
      <c r="M185" s="69" t="str">
        <f t="shared" si="18"/>
        <v/>
      </c>
      <c r="N185" s="69" t="str">
        <f t="shared" si="19"/>
        <v/>
      </c>
      <c r="O185" s="69" t="str">
        <f t="shared" si="20"/>
        <v/>
      </c>
      <c r="P185" s="69" t="str">
        <f t="shared" si="21"/>
        <v/>
      </c>
      <c r="Q185" s="69" t="str">
        <f t="shared" si="22"/>
        <v/>
      </c>
      <c r="R185" s="69" t="str">
        <f t="shared" si="23"/>
        <v/>
      </c>
    </row>
    <row r="186" spans="1:18" x14ac:dyDescent="0.2">
      <c r="A186" s="71" t="str">
        <f t="shared" si="17"/>
        <v/>
      </c>
      <c r="B186" s="74">
        <v>70</v>
      </c>
      <c r="C186" s="74" t="str">
        <f>IF(VLOOKUP(B186,Ａクラス!$K$9:$T$228,5,FALSE)="","",VLOOKUP(B186,Ａクラス!$K$9:$T$228,5,FALSE))</f>
        <v/>
      </c>
      <c r="D186" s="74" t="str">
        <f>IF(VLOOKUP(B186+0.5,Ａクラス!$K$9:$T$228,5,FALSE)="","",VLOOKUP(B186+0.5,Ａクラス!$K$9:$T$228,5,FALSE))</f>
        <v/>
      </c>
      <c r="E186" s="74" t="str">
        <f>IF(VLOOKUP(B186,Ａクラス!$K$9:$T$228,2,FALSE)="","",VLOOKUP(B186,Ａクラス!$K$9:$T$228,2,FALSE))</f>
        <v>GA</v>
      </c>
      <c r="F186" s="74" t="e">
        <f>データ!$B$4</f>
        <v>#N/A</v>
      </c>
      <c r="G186" s="74" t="e">
        <f>データ!$B$5</f>
        <v>#N/A</v>
      </c>
      <c r="H186" s="69" t="str">
        <f t="shared" si="24"/>
        <v/>
      </c>
      <c r="L186" s="69">
        <v>180</v>
      </c>
      <c r="M186" s="69" t="str">
        <f t="shared" si="18"/>
        <v/>
      </c>
      <c r="N186" s="69" t="str">
        <f t="shared" si="19"/>
        <v/>
      </c>
      <c r="O186" s="69" t="str">
        <f t="shared" si="20"/>
        <v/>
      </c>
      <c r="P186" s="69" t="str">
        <f t="shared" si="21"/>
        <v/>
      </c>
      <c r="Q186" s="69" t="str">
        <f t="shared" si="22"/>
        <v/>
      </c>
      <c r="R186" s="69" t="str">
        <f t="shared" si="23"/>
        <v/>
      </c>
    </row>
    <row r="187" spans="1:18" x14ac:dyDescent="0.2">
      <c r="A187" s="71" t="str">
        <f t="shared" si="17"/>
        <v/>
      </c>
      <c r="B187" s="74">
        <v>71</v>
      </c>
      <c r="C187" s="74" t="str">
        <f>IF(VLOOKUP(B187,Ａクラス!$K$9:$T$228,5,FALSE)="","",VLOOKUP(B187,Ａクラス!$K$9:$T$228,5,FALSE))</f>
        <v/>
      </c>
      <c r="D187" s="74" t="str">
        <f>IF(VLOOKUP(B187+0.5,Ａクラス!$K$9:$T$228,5,FALSE)="","",VLOOKUP(B187+0.5,Ａクラス!$K$9:$T$228,5,FALSE))</f>
        <v/>
      </c>
      <c r="E187" s="74" t="str">
        <f>IF(VLOOKUP(B187,Ａクラス!$K$9:$T$228,2,FALSE)="","",VLOOKUP(B187,Ａクラス!$K$9:$T$228,2,FALSE))</f>
        <v>GA</v>
      </c>
      <c r="F187" s="74" t="e">
        <f>データ!$B$4</f>
        <v>#N/A</v>
      </c>
      <c r="G187" s="74" t="e">
        <f>データ!$B$5</f>
        <v>#N/A</v>
      </c>
      <c r="H187" s="69" t="str">
        <f t="shared" si="24"/>
        <v/>
      </c>
      <c r="L187" s="69">
        <v>181</v>
      </c>
      <c r="M187" s="69" t="str">
        <f t="shared" si="18"/>
        <v/>
      </c>
      <c r="N187" s="69" t="str">
        <f t="shared" si="19"/>
        <v/>
      </c>
      <c r="O187" s="69" t="str">
        <f t="shared" si="20"/>
        <v/>
      </c>
      <c r="P187" s="69" t="str">
        <f t="shared" si="21"/>
        <v/>
      </c>
      <c r="Q187" s="69" t="str">
        <f t="shared" si="22"/>
        <v/>
      </c>
      <c r="R187" s="69" t="str">
        <f t="shared" si="23"/>
        <v/>
      </c>
    </row>
    <row r="188" spans="1:18" x14ac:dyDescent="0.2">
      <c r="A188" s="71" t="str">
        <f t="shared" si="17"/>
        <v/>
      </c>
      <c r="B188" s="74">
        <v>72</v>
      </c>
      <c r="C188" s="74" t="str">
        <f>IF(VLOOKUP(B188,Ａクラス!$K$9:$T$228,5,FALSE)="","",VLOOKUP(B188,Ａクラス!$K$9:$T$228,5,FALSE))</f>
        <v/>
      </c>
      <c r="D188" s="74" t="str">
        <f>IF(VLOOKUP(B188+0.5,Ａクラス!$K$9:$T$228,5,FALSE)="","",VLOOKUP(B188+0.5,Ａクラス!$K$9:$T$228,5,FALSE))</f>
        <v/>
      </c>
      <c r="E188" s="74" t="str">
        <f>IF(VLOOKUP(B188,Ａクラス!$K$9:$T$228,2,FALSE)="","",VLOOKUP(B188,Ａクラス!$K$9:$T$228,2,FALSE))</f>
        <v>GA</v>
      </c>
      <c r="F188" s="74" t="e">
        <f>データ!$B$4</f>
        <v>#N/A</v>
      </c>
      <c r="G188" s="74" t="e">
        <f>データ!$B$5</f>
        <v>#N/A</v>
      </c>
      <c r="H188" s="69" t="str">
        <f t="shared" si="24"/>
        <v/>
      </c>
      <c r="L188" s="69">
        <v>182</v>
      </c>
      <c r="M188" s="69" t="str">
        <f t="shared" si="18"/>
        <v/>
      </c>
      <c r="N188" s="69" t="str">
        <f t="shared" si="19"/>
        <v/>
      </c>
      <c r="O188" s="69" t="str">
        <f t="shared" si="20"/>
        <v/>
      </c>
      <c r="P188" s="69" t="str">
        <f t="shared" si="21"/>
        <v/>
      </c>
      <c r="Q188" s="69" t="str">
        <f t="shared" si="22"/>
        <v/>
      </c>
      <c r="R188" s="69" t="str">
        <f t="shared" si="23"/>
        <v/>
      </c>
    </row>
    <row r="189" spans="1:18" x14ac:dyDescent="0.2">
      <c r="A189" s="71" t="str">
        <f t="shared" si="17"/>
        <v/>
      </c>
      <c r="B189" s="74">
        <v>73</v>
      </c>
      <c r="C189" s="74" t="str">
        <f>IF(VLOOKUP(B189,Ａクラス!$K$9:$T$228,5,FALSE)="","",VLOOKUP(B189,Ａクラス!$K$9:$T$228,5,FALSE))</f>
        <v/>
      </c>
      <c r="D189" s="74" t="str">
        <f>IF(VLOOKUP(B189+0.5,Ａクラス!$K$9:$T$228,5,FALSE)="","",VLOOKUP(B189+0.5,Ａクラス!$K$9:$T$228,5,FALSE))</f>
        <v/>
      </c>
      <c r="E189" s="74" t="str">
        <f>IF(VLOOKUP(B189,Ａクラス!$K$9:$T$228,2,FALSE)="","",VLOOKUP(B189,Ａクラス!$K$9:$T$228,2,FALSE))</f>
        <v>GA</v>
      </c>
      <c r="F189" s="74" t="e">
        <f>データ!$B$4</f>
        <v>#N/A</v>
      </c>
      <c r="G189" s="74" t="e">
        <f>データ!$B$5</f>
        <v>#N/A</v>
      </c>
      <c r="H189" s="69" t="str">
        <f t="shared" si="24"/>
        <v/>
      </c>
      <c r="L189" s="69">
        <v>183</v>
      </c>
      <c r="M189" s="69" t="str">
        <f t="shared" si="18"/>
        <v/>
      </c>
      <c r="N189" s="69" t="str">
        <f t="shared" si="19"/>
        <v/>
      </c>
      <c r="O189" s="69" t="str">
        <f t="shared" si="20"/>
        <v/>
      </c>
      <c r="P189" s="69" t="str">
        <f t="shared" si="21"/>
        <v/>
      </c>
      <c r="Q189" s="69" t="str">
        <f t="shared" si="22"/>
        <v/>
      </c>
      <c r="R189" s="69" t="str">
        <f t="shared" si="23"/>
        <v/>
      </c>
    </row>
    <row r="190" spans="1:18" x14ac:dyDescent="0.2">
      <c r="A190" s="71" t="str">
        <f t="shared" si="17"/>
        <v/>
      </c>
      <c r="B190" s="74">
        <v>74</v>
      </c>
      <c r="C190" s="74" t="str">
        <f>IF(VLOOKUP(B190,Ａクラス!$K$9:$T$228,5,FALSE)="","",VLOOKUP(B190,Ａクラス!$K$9:$T$228,5,FALSE))</f>
        <v/>
      </c>
      <c r="D190" s="74" t="str">
        <f>IF(VLOOKUP(B190+0.5,Ａクラス!$K$9:$T$228,5,FALSE)="","",VLOOKUP(B190+0.5,Ａクラス!$K$9:$T$228,5,FALSE))</f>
        <v/>
      </c>
      <c r="E190" s="74" t="str">
        <f>IF(VLOOKUP(B190,Ａクラス!$K$9:$T$228,2,FALSE)="","",VLOOKUP(B190,Ａクラス!$K$9:$T$228,2,FALSE))</f>
        <v>GA</v>
      </c>
      <c r="F190" s="74" t="e">
        <f>データ!$B$4</f>
        <v>#N/A</v>
      </c>
      <c r="G190" s="74" t="e">
        <f>データ!$B$5</f>
        <v>#N/A</v>
      </c>
      <c r="H190" s="69" t="str">
        <f t="shared" si="24"/>
        <v/>
      </c>
      <c r="L190" s="69">
        <v>184</v>
      </c>
      <c r="M190" s="69" t="str">
        <f t="shared" si="18"/>
        <v/>
      </c>
      <c r="N190" s="69" t="str">
        <f t="shared" si="19"/>
        <v/>
      </c>
      <c r="O190" s="69" t="str">
        <f t="shared" si="20"/>
        <v/>
      </c>
      <c r="P190" s="69" t="str">
        <f t="shared" si="21"/>
        <v/>
      </c>
      <c r="Q190" s="69" t="str">
        <f t="shared" si="22"/>
        <v/>
      </c>
      <c r="R190" s="69" t="str">
        <f t="shared" si="23"/>
        <v/>
      </c>
    </row>
    <row r="191" spans="1:18" x14ac:dyDescent="0.2">
      <c r="A191" s="71" t="str">
        <f t="shared" si="17"/>
        <v/>
      </c>
      <c r="B191" s="74">
        <v>75</v>
      </c>
      <c r="C191" s="74" t="str">
        <f>IF(VLOOKUP(B191,Ａクラス!$K$9:$T$228,5,FALSE)="","",VLOOKUP(B191,Ａクラス!$K$9:$T$228,5,FALSE))</f>
        <v/>
      </c>
      <c r="D191" s="74" t="str">
        <f>IF(VLOOKUP(B191+0.5,Ａクラス!$K$9:$T$228,5,FALSE)="","",VLOOKUP(B191+0.5,Ａクラス!$K$9:$T$228,5,FALSE))</f>
        <v/>
      </c>
      <c r="E191" s="74" t="str">
        <f>IF(VLOOKUP(B191,Ａクラス!$K$9:$T$228,2,FALSE)="","",VLOOKUP(B191,Ａクラス!$K$9:$T$228,2,FALSE))</f>
        <v>GA</v>
      </c>
      <c r="F191" s="74" t="e">
        <f>データ!$B$4</f>
        <v>#N/A</v>
      </c>
      <c r="G191" s="74" t="e">
        <f>データ!$B$5</f>
        <v>#N/A</v>
      </c>
      <c r="H191" s="69" t="str">
        <f t="shared" si="24"/>
        <v/>
      </c>
      <c r="L191" s="69">
        <v>185</v>
      </c>
      <c r="M191" s="69" t="str">
        <f t="shared" si="18"/>
        <v/>
      </c>
      <c r="N191" s="69" t="str">
        <f t="shared" si="19"/>
        <v/>
      </c>
      <c r="O191" s="69" t="str">
        <f t="shared" si="20"/>
        <v/>
      </c>
      <c r="P191" s="69" t="str">
        <f t="shared" si="21"/>
        <v/>
      </c>
      <c r="Q191" s="69" t="str">
        <f t="shared" si="22"/>
        <v/>
      </c>
      <c r="R191" s="69" t="str">
        <f t="shared" si="23"/>
        <v/>
      </c>
    </row>
    <row r="192" spans="1:18" x14ac:dyDescent="0.2">
      <c r="A192" s="71" t="str">
        <f t="shared" si="17"/>
        <v/>
      </c>
      <c r="B192" s="74">
        <v>76</v>
      </c>
      <c r="C192" s="74" t="str">
        <f>IF(VLOOKUP(B192,Ａクラス!$K$9:$T$228,5,FALSE)="","",VLOOKUP(B192,Ａクラス!$K$9:$T$228,5,FALSE))</f>
        <v/>
      </c>
      <c r="D192" s="74" t="str">
        <f>IF(VLOOKUP(B192+0.5,Ａクラス!$K$9:$T$228,5,FALSE)="","",VLOOKUP(B192+0.5,Ａクラス!$K$9:$T$228,5,FALSE))</f>
        <v/>
      </c>
      <c r="E192" s="74" t="str">
        <f>IF(VLOOKUP(B192,Ａクラス!$K$9:$T$228,2,FALSE)="","",VLOOKUP(B192,Ａクラス!$K$9:$T$228,2,FALSE))</f>
        <v>GA</v>
      </c>
      <c r="F192" s="74" t="e">
        <f>データ!$B$4</f>
        <v>#N/A</v>
      </c>
      <c r="G192" s="74" t="e">
        <f>データ!$B$5</f>
        <v>#N/A</v>
      </c>
      <c r="H192" s="69" t="str">
        <f t="shared" si="24"/>
        <v/>
      </c>
      <c r="L192" s="69">
        <v>186</v>
      </c>
      <c r="M192" s="69" t="str">
        <f t="shared" si="18"/>
        <v/>
      </c>
      <c r="N192" s="69" t="str">
        <f t="shared" si="19"/>
        <v/>
      </c>
      <c r="O192" s="69" t="str">
        <f t="shared" si="20"/>
        <v/>
      </c>
      <c r="P192" s="69" t="str">
        <f t="shared" si="21"/>
        <v/>
      </c>
      <c r="Q192" s="69" t="str">
        <f t="shared" si="22"/>
        <v/>
      </c>
      <c r="R192" s="69" t="str">
        <f t="shared" si="23"/>
        <v/>
      </c>
    </row>
    <row r="193" spans="1:18" x14ac:dyDescent="0.2">
      <c r="A193" s="71" t="str">
        <f t="shared" si="17"/>
        <v/>
      </c>
      <c r="B193" s="74">
        <v>77</v>
      </c>
      <c r="C193" s="74" t="str">
        <f>IF(VLOOKUP(B193,Ａクラス!$K$9:$T$228,5,FALSE)="","",VLOOKUP(B193,Ａクラス!$K$9:$T$228,5,FALSE))</f>
        <v/>
      </c>
      <c r="D193" s="74" t="str">
        <f>IF(VLOOKUP(B193+0.5,Ａクラス!$K$9:$T$228,5,FALSE)="","",VLOOKUP(B193+0.5,Ａクラス!$K$9:$T$228,5,FALSE))</f>
        <v/>
      </c>
      <c r="E193" s="74" t="str">
        <f>IF(VLOOKUP(B193,Ａクラス!$K$9:$T$228,2,FALSE)="","",VLOOKUP(B193,Ａクラス!$K$9:$T$228,2,FALSE))</f>
        <v>GA</v>
      </c>
      <c r="F193" s="74" t="e">
        <f>データ!$B$4</f>
        <v>#N/A</v>
      </c>
      <c r="G193" s="74" t="e">
        <f>データ!$B$5</f>
        <v>#N/A</v>
      </c>
      <c r="H193" s="69" t="str">
        <f t="shared" si="24"/>
        <v/>
      </c>
      <c r="L193" s="69">
        <v>187</v>
      </c>
      <c r="M193" s="69" t="str">
        <f t="shared" si="18"/>
        <v/>
      </c>
      <c r="N193" s="69" t="str">
        <f t="shared" si="19"/>
        <v/>
      </c>
      <c r="O193" s="69" t="str">
        <f t="shared" si="20"/>
        <v/>
      </c>
      <c r="P193" s="69" t="str">
        <f t="shared" si="21"/>
        <v/>
      </c>
      <c r="Q193" s="69" t="str">
        <f t="shared" si="22"/>
        <v/>
      </c>
      <c r="R193" s="69" t="str">
        <f t="shared" si="23"/>
        <v/>
      </c>
    </row>
    <row r="194" spans="1:18" x14ac:dyDescent="0.2">
      <c r="A194" s="71" t="str">
        <f t="shared" si="17"/>
        <v/>
      </c>
      <c r="B194" s="74">
        <v>78</v>
      </c>
      <c r="C194" s="74" t="str">
        <f>IF(VLOOKUP(B194,Ａクラス!$K$9:$T$228,5,FALSE)="","",VLOOKUP(B194,Ａクラス!$K$9:$T$228,5,FALSE))</f>
        <v/>
      </c>
      <c r="D194" s="74" t="str">
        <f>IF(VLOOKUP(B194+0.5,Ａクラス!$K$9:$T$228,5,FALSE)="","",VLOOKUP(B194+0.5,Ａクラス!$K$9:$T$228,5,FALSE))</f>
        <v/>
      </c>
      <c r="E194" s="74" t="str">
        <f>IF(VLOOKUP(B194,Ａクラス!$K$9:$T$228,2,FALSE)="","",VLOOKUP(B194,Ａクラス!$K$9:$T$228,2,FALSE))</f>
        <v>GA</v>
      </c>
      <c r="F194" s="74" t="e">
        <f>データ!$B$4</f>
        <v>#N/A</v>
      </c>
      <c r="G194" s="74" t="e">
        <f>データ!$B$5</f>
        <v>#N/A</v>
      </c>
      <c r="H194" s="69" t="str">
        <f t="shared" si="24"/>
        <v/>
      </c>
      <c r="L194" s="69">
        <v>188</v>
      </c>
      <c r="M194" s="69" t="str">
        <f t="shared" si="18"/>
        <v/>
      </c>
      <c r="N194" s="69" t="str">
        <f t="shared" si="19"/>
        <v/>
      </c>
      <c r="O194" s="69" t="str">
        <f t="shared" si="20"/>
        <v/>
      </c>
      <c r="P194" s="69" t="str">
        <f t="shared" si="21"/>
        <v/>
      </c>
      <c r="Q194" s="69" t="str">
        <f t="shared" si="22"/>
        <v/>
      </c>
      <c r="R194" s="69" t="str">
        <f t="shared" si="23"/>
        <v/>
      </c>
    </row>
    <row r="195" spans="1:18" x14ac:dyDescent="0.2">
      <c r="A195" s="71" t="str">
        <f t="shared" si="17"/>
        <v/>
      </c>
      <c r="B195" s="74">
        <v>79</v>
      </c>
      <c r="C195" s="74" t="str">
        <f>IF(VLOOKUP(B195,Ａクラス!$K$9:$T$228,5,FALSE)="","",VLOOKUP(B195,Ａクラス!$K$9:$T$228,5,FALSE))</f>
        <v/>
      </c>
      <c r="D195" s="74" t="str">
        <f>IF(VLOOKUP(B195+0.5,Ａクラス!$K$9:$T$228,5,FALSE)="","",VLOOKUP(B195+0.5,Ａクラス!$K$9:$T$228,5,FALSE))</f>
        <v/>
      </c>
      <c r="E195" s="74" t="str">
        <f>IF(VLOOKUP(B195,Ａクラス!$K$9:$T$228,2,FALSE)="","",VLOOKUP(B195,Ａクラス!$K$9:$T$228,2,FALSE))</f>
        <v>GA</v>
      </c>
      <c r="F195" s="74" t="e">
        <f>データ!$B$4</f>
        <v>#N/A</v>
      </c>
      <c r="G195" s="74" t="e">
        <f>データ!$B$5</f>
        <v>#N/A</v>
      </c>
      <c r="H195" s="69" t="str">
        <f t="shared" si="24"/>
        <v/>
      </c>
      <c r="L195" s="69">
        <v>189</v>
      </c>
      <c r="M195" s="69" t="str">
        <f t="shared" si="18"/>
        <v/>
      </c>
      <c r="N195" s="69" t="str">
        <f t="shared" si="19"/>
        <v/>
      </c>
      <c r="O195" s="69" t="str">
        <f t="shared" si="20"/>
        <v/>
      </c>
      <c r="P195" s="69" t="str">
        <f t="shared" si="21"/>
        <v/>
      </c>
      <c r="Q195" s="69" t="str">
        <f t="shared" si="22"/>
        <v/>
      </c>
      <c r="R195" s="69" t="str">
        <f t="shared" si="23"/>
        <v/>
      </c>
    </row>
    <row r="196" spans="1:18" x14ac:dyDescent="0.2">
      <c r="A196" s="71" t="str">
        <f t="shared" si="17"/>
        <v/>
      </c>
      <c r="B196" s="74">
        <v>80</v>
      </c>
      <c r="C196" s="74" t="str">
        <f>IF(VLOOKUP(B196,Ａクラス!$K$9:$T$228,5,FALSE)="","",VLOOKUP(B196,Ａクラス!$K$9:$T$228,5,FALSE))</f>
        <v/>
      </c>
      <c r="D196" s="74" t="str">
        <f>IF(VLOOKUP(B196+0.5,Ａクラス!$K$9:$T$228,5,FALSE)="","",VLOOKUP(B196+0.5,Ａクラス!$K$9:$T$228,5,FALSE))</f>
        <v/>
      </c>
      <c r="E196" s="74" t="str">
        <f>IF(VLOOKUP(B196,Ａクラス!$K$9:$T$228,2,FALSE)="","",VLOOKUP(B196,Ａクラス!$K$9:$T$228,2,FALSE))</f>
        <v>GA</v>
      </c>
      <c r="F196" s="74" t="e">
        <f>データ!$B$4</f>
        <v>#N/A</v>
      </c>
      <c r="G196" s="74" t="e">
        <f>データ!$B$5</f>
        <v>#N/A</v>
      </c>
      <c r="H196" s="69" t="str">
        <f t="shared" si="24"/>
        <v/>
      </c>
      <c r="L196" s="69">
        <v>190</v>
      </c>
      <c r="M196" s="69" t="str">
        <f t="shared" si="18"/>
        <v/>
      </c>
      <c r="N196" s="69" t="str">
        <f t="shared" si="19"/>
        <v/>
      </c>
      <c r="O196" s="69" t="str">
        <f t="shared" si="20"/>
        <v/>
      </c>
      <c r="P196" s="69" t="str">
        <f t="shared" si="21"/>
        <v/>
      </c>
      <c r="Q196" s="69" t="str">
        <f t="shared" si="22"/>
        <v/>
      </c>
      <c r="R196" s="69" t="str">
        <f t="shared" si="23"/>
        <v/>
      </c>
    </row>
    <row r="197" spans="1:18" x14ac:dyDescent="0.2">
      <c r="A197" s="71" t="str">
        <f t="shared" si="17"/>
        <v/>
      </c>
      <c r="B197" s="74">
        <v>81</v>
      </c>
      <c r="C197" s="74" t="str">
        <f>IF(VLOOKUP(B197,Ａクラス!$K$9:$T$228,5,FALSE)="","",VLOOKUP(B197,Ａクラス!$K$9:$T$228,5,FALSE))</f>
        <v/>
      </c>
      <c r="D197" s="74" t="str">
        <f>IF(VLOOKUP(B197+0.5,Ａクラス!$K$9:$T$228,5,FALSE)="","",VLOOKUP(B197+0.5,Ａクラス!$K$9:$T$228,5,FALSE))</f>
        <v/>
      </c>
      <c r="E197" s="74" t="str">
        <f>IF(VLOOKUP(B197,Ａクラス!$K$9:$T$228,2,FALSE)="","",VLOOKUP(B197,Ａクラス!$K$9:$T$228,2,FALSE))</f>
        <v>GA</v>
      </c>
      <c r="F197" s="74" t="e">
        <f>データ!$B$4</f>
        <v>#N/A</v>
      </c>
      <c r="G197" s="74" t="e">
        <f>データ!$B$5</f>
        <v>#N/A</v>
      </c>
      <c r="H197" s="69" t="str">
        <f t="shared" si="24"/>
        <v/>
      </c>
      <c r="L197" s="69">
        <v>191</v>
      </c>
      <c r="M197" s="69" t="str">
        <f t="shared" si="18"/>
        <v/>
      </c>
      <c r="N197" s="69" t="str">
        <f t="shared" si="19"/>
        <v/>
      </c>
      <c r="O197" s="69" t="str">
        <f t="shared" si="20"/>
        <v/>
      </c>
      <c r="P197" s="69" t="str">
        <f t="shared" si="21"/>
        <v/>
      </c>
      <c r="Q197" s="69" t="str">
        <f t="shared" si="22"/>
        <v/>
      </c>
      <c r="R197" s="69" t="str">
        <f t="shared" si="23"/>
        <v/>
      </c>
    </row>
    <row r="198" spans="1:18" x14ac:dyDescent="0.2">
      <c r="A198" s="71" t="str">
        <f t="shared" si="17"/>
        <v/>
      </c>
      <c r="B198" s="74">
        <v>82</v>
      </c>
      <c r="C198" s="74" t="str">
        <f>IF(VLOOKUP(B198,Ａクラス!$K$9:$T$228,5,FALSE)="","",VLOOKUP(B198,Ａクラス!$K$9:$T$228,5,FALSE))</f>
        <v/>
      </c>
      <c r="D198" s="74" t="str">
        <f>IF(VLOOKUP(B198+0.5,Ａクラス!$K$9:$T$228,5,FALSE)="","",VLOOKUP(B198+0.5,Ａクラス!$K$9:$T$228,5,FALSE))</f>
        <v/>
      </c>
      <c r="E198" s="74" t="str">
        <f>IF(VLOOKUP(B198,Ａクラス!$K$9:$T$228,2,FALSE)="","",VLOOKUP(B198,Ａクラス!$K$9:$T$228,2,FALSE))</f>
        <v>GA</v>
      </c>
      <c r="F198" s="74" t="e">
        <f>データ!$B$4</f>
        <v>#N/A</v>
      </c>
      <c r="G198" s="74" t="e">
        <f>データ!$B$5</f>
        <v>#N/A</v>
      </c>
      <c r="H198" s="69" t="str">
        <f t="shared" si="24"/>
        <v/>
      </c>
      <c r="L198" s="69">
        <v>192</v>
      </c>
      <c r="M198" s="69" t="str">
        <f t="shared" si="18"/>
        <v/>
      </c>
      <c r="N198" s="69" t="str">
        <f t="shared" si="19"/>
        <v/>
      </c>
      <c r="O198" s="69" t="str">
        <f t="shared" si="20"/>
        <v/>
      </c>
      <c r="P198" s="69" t="str">
        <f t="shared" si="21"/>
        <v/>
      </c>
      <c r="Q198" s="69" t="str">
        <f t="shared" si="22"/>
        <v/>
      </c>
      <c r="R198" s="69" t="str">
        <f t="shared" si="23"/>
        <v/>
      </c>
    </row>
    <row r="199" spans="1:18" x14ac:dyDescent="0.2">
      <c r="A199" s="71" t="str">
        <f t="shared" ref="A199:A262" si="25">IFERROR(RANK(H199,$H$7:$H$666,1),"")</f>
        <v/>
      </c>
      <c r="B199" s="74">
        <v>83</v>
      </c>
      <c r="C199" s="74" t="str">
        <f>IF(VLOOKUP(B199,Ａクラス!$K$9:$T$228,5,FALSE)="","",VLOOKUP(B199,Ａクラス!$K$9:$T$228,5,FALSE))</f>
        <v/>
      </c>
      <c r="D199" s="74" t="str">
        <f>IF(VLOOKUP(B199+0.5,Ａクラス!$K$9:$T$228,5,FALSE)="","",VLOOKUP(B199+0.5,Ａクラス!$K$9:$T$228,5,FALSE))</f>
        <v/>
      </c>
      <c r="E199" s="74" t="str">
        <f>IF(VLOOKUP(B199,Ａクラス!$K$9:$T$228,2,FALSE)="","",VLOOKUP(B199,Ａクラス!$K$9:$T$228,2,FALSE))</f>
        <v>GA</v>
      </c>
      <c r="F199" s="74" t="e">
        <f>データ!$B$4</f>
        <v>#N/A</v>
      </c>
      <c r="G199" s="74" t="e">
        <f>データ!$B$5</f>
        <v>#N/A</v>
      </c>
      <c r="H199" s="69" t="str">
        <f t="shared" si="24"/>
        <v/>
      </c>
      <c r="L199" s="69">
        <v>193</v>
      </c>
      <c r="M199" s="69" t="str">
        <f t="shared" si="18"/>
        <v/>
      </c>
      <c r="N199" s="69" t="str">
        <f t="shared" si="19"/>
        <v/>
      </c>
      <c r="O199" s="69" t="str">
        <f t="shared" si="20"/>
        <v/>
      </c>
      <c r="P199" s="69" t="str">
        <f t="shared" si="21"/>
        <v/>
      </c>
      <c r="Q199" s="69" t="str">
        <f t="shared" si="22"/>
        <v/>
      </c>
      <c r="R199" s="69" t="str">
        <f t="shared" si="23"/>
        <v/>
      </c>
    </row>
    <row r="200" spans="1:18" x14ac:dyDescent="0.2">
      <c r="A200" s="71" t="str">
        <f t="shared" si="25"/>
        <v/>
      </c>
      <c r="B200" s="74">
        <v>84</v>
      </c>
      <c r="C200" s="74" t="str">
        <f>IF(VLOOKUP(B200,Ａクラス!$K$9:$T$228,5,FALSE)="","",VLOOKUP(B200,Ａクラス!$K$9:$T$228,5,FALSE))</f>
        <v/>
      </c>
      <c r="D200" s="74" t="str">
        <f>IF(VLOOKUP(B200+0.5,Ａクラス!$K$9:$T$228,5,FALSE)="","",VLOOKUP(B200+0.5,Ａクラス!$K$9:$T$228,5,FALSE))</f>
        <v/>
      </c>
      <c r="E200" s="74" t="str">
        <f>IF(VLOOKUP(B200,Ａクラス!$K$9:$T$228,2,FALSE)="","",VLOOKUP(B200,Ａクラス!$K$9:$T$228,2,FALSE))</f>
        <v>GA</v>
      </c>
      <c r="F200" s="74" t="e">
        <f>データ!$B$4</f>
        <v>#N/A</v>
      </c>
      <c r="G200" s="74" t="e">
        <f>データ!$B$5</f>
        <v>#N/A</v>
      </c>
      <c r="H200" s="69" t="str">
        <f t="shared" si="24"/>
        <v/>
      </c>
      <c r="L200" s="69">
        <v>194</v>
      </c>
      <c r="M200" s="69" t="str">
        <f t="shared" ref="M200:M263" si="26">IFERROR(VLOOKUP(L200,$A$7:$G$666,2,FALSE),"")</f>
        <v/>
      </c>
      <c r="N200" s="69" t="str">
        <f t="shared" ref="N200:N263" si="27">IFERROR(VLOOKUP(L200,$A$7:$G$666,4,FALSE),"")</f>
        <v/>
      </c>
      <c r="O200" s="69" t="str">
        <f t="shared" ref="O200:O263" si="28">IFERROR(VLOOKUP(L200,$A$7:$G$666,3,FALSE),"")</f>
        <v/>
      </c>
      <c r="P200" s="69" t="str">
        <f t="shared" ref="P200:P263" si="29">IFERROR(VLOOKUP(L200,$A$7:$G$666,6,FALSE),"")</f>
        <v/>
      </c>
      <c r="Q200" s="69" t="str">
        <f t="shared" ref="Q200:Q263" si="30">IFERROR(VLOOKUP(L200,$A$7:$G$666,7,FALSE),"")</f>
        <v/>
      </c>
      <c r="R200" s="69" t="str">
        <f t="shared" ref="R200:R263" si="31">IFERROR(VLOOKUP(L200,$A$7:$G$666,5,FALSE),"")</f>
        <v/>
      </c>
    </row>
    <row r="201" spans="1:18" x14ac:dyDescent="0.2">
      <c r="A201" s="71" t="str">
        <f t="shared" si="25"/>
        <v/>
      </c>
      <c r="B201" s="74">
        <v>85</v>
      </c>
      <c r="C201" s="74" t="str">
        <f>IF(VLOOKUP(B201,Ａクラス!$K$9:$T$228,5,FALSE)="","",VLOOKUP(B201,Ａクラス!$K$9:$T$228,5,FALSE))</f>
        <v/>
      </c>
      <c r="D201" s="74" t="str">
        <f>IF(VLOOKUP(B201+0.5,Ａクラス!$K$9:$T$228,5,FALSE)="","",VLOOKUP(B201+0.5,Ａクラス!$K$9:$T$228,5,FALSE))</f>
        <v/>
      </c>
      <c r="E201" s="74" t="str">
        <f>IF(VLOOKUP(B201,Ａクラス!$K$9:$T$228,2,FALSE)="","",VLOOKUP(B201,Ａクラス!$K$9:$T$228,2,FALSE))</f>
        <v>GA</v>
      </c>
      <c r="F201" s="74" t="e">
        <f>データ!$B$4</f>
        <v>#N/A</v>
      </c>
      <c r="G201" s="74" t="e">
        <f>データ!$B$5</f>
        <v>#N/A</v>
      </c>
      <c r="H201" s="69" t="str">
        <f t="shared" si="24"/>
        <v/>
      </c>
      <c r="L201" s="69">
        <v>195</v>
      </c>
      <c r="M201" s="69" t="str">
        <f t="shared" si="26"/>
        <v/>
      </c>
      <c r="N201" s="69" t="str">
        <f t="shared" si="27"/>
        <v/>
      </c>
      <c r="O201" s="69" t="str">
        <f t="shared" si="28"/>
        <v/>
      </c>
      <c r="P201" s="69" t="str">
        <f t="shared" si="29"/>
        <v/>
      </c>
      <c r="Q201" s="69" t="str">
        <f t="shared" si="30"/>
        <v/>
      </c>
      <c r="R201" s="69" t="str">
        <f t="shared" si="31"/>
        <v/>
      </c>
    </row>
    <row r="202" spans="1:18" x14ac:dyDescent="0.2">
      <c r="A202" s="71" t="str">
        <f t="shared" si="25"/>
        <v/>
      </c>
      <c r="B202" s="74">
        <v>86</v>
      </c>
      <c r="C202" s="74" t="str">
        <f>IF(VLOOKUP(B202,Ａクラス!$K$9:$T$228,5,FALSE)="","",VLOOKUP(B202,Ａクラス!$K$9:$T$228,5,FALSE))</f>
        <v/>
      </c>
      <c r="D202" s="74" t="str">
        <f>IF(VLOOKUP(B202+0.5,Ａクラス!$K$9:$T$228,5,FALSE)="","",VLOOKUP(B202+0.5,Ａクラス!$K$9:$T$228,5,FALSE))</f>
        <v/>
      </c>
      <c r="E202" s="74" t="str">
        <f>IF(VLOOKUP(B202,Ａクラス!$K$9:$T$228,2,FALSE)="","",VLOOKUP(B202,Ａクラス!$K$9:$T$228,2,FALSE))</f>
        <v>GA</v>
      </c>
      <c r="F202" s="74" t="e">
        <f>データ!$B$4</f>
        <v>#N/A</v>
      </c>
      <c r="G202" s="74" t="e">
        <f>データ!$B$5</f>
        <v>#N/A</v>
      </c>
      <c r="H202" s="69" t="str">
        <f t="shared" si="24"/>
        <v/>
      </c>
      <c r="L202" s="69">
        <v>196</v>
      </c>
      <c r="M202" s="69" t="str">
        <f t="shared" si="26"/>
        <v/>
      </c>
      <c r="N202" s="69" t="str">
        <f t="shared" si="27"/>
        <v/>
      </c>
      <c r="O202" s="69" t="str">
        <f t="shared" si="28"/>
        <v/>
      </c>
      <c r="P202" s="69" t="str">
        <f t="shared" si="29"/>
        <v/>
      </c>
      <c r="Q202" s="69" t="str">
        <f t="shared" si="30"/>
        <v/>
      </c>
      <c r="R202" s="69" t="str">
        <f t="shared" si="31"/>
        <v/>
      </c>
    </row>
    <row r="203" spans="1:18" x14ac:dyDescent="0.2">
      <c r="A203" s="71" t="str">
        <f t="shared" si="25"/>
        <v/>
      </c>
      <c r="B203" s="74">
        <v>87</v>
      </c>
      <c r="C203" s="74" t="str">
        <f>IF(VLOOKUP(B203,Ａクラス!$K$9:$T$228,5,FALSE)="","",VLOOKUP(B203,Ａクラス!$K$9:$T$228,5,FALSE))</f>
        <v/>
      </c>
      <c r="D203" s="74" t="str">
        <f>IF(VLOOKUP(B203+0.5,Ａクラス!$K$9:$T$228,5,FALSE)="","",VLOOKUP(B203+0.5,Ａクラス!$K$9:$T$228,5,FALSE))</f>
        <v/>
      </c>
      <c r="E203" s="74" t="str">
        <f>IF(VLOOKUP(B203,Ａクラス!$K$9:$T$228,2,FALSE)="","",VLOOKUP(B203,Ａクラス!$K$9:$T$228,2,FALSE))</f>
        <v>GA</v>
      </c>
      <c r="F203" s="74" t="e">
        <f>データ!$B$4</f>
        <v>#N/A</v>
      </c>
      <c r="G203" s="74" t="e">
        <f>データ!$B$5</f>
        <v>#N/A</v>
      </c>
      <c r="H203" s="69" t="str">
        <f t="shared" si="24"/>
        <v/>
      </c>
      <c r="L203" s="69">
        <v>197</v>
      </c>
      <c r="M203" s="69" t="str">
        <f t="shared" si="26"/>
        <v/>
      </c>
      <c r="N203" s="69" t="str">
        <f t="shared" si="27"/>
        <v/>
      </c>
      <c r="O203" s="69" t="str">
        <f t="shared" si="28"/>
        <v/>
      </c>
      <c r="P203" s="69" t="str">
        <f t="shared" si="29"/>
        <v/>
      </c>
      <c r="Q203" s="69" t="str">
        <f t="shared" si="30"/>
        <v/>
      </c>
      <c r="R203" s="69" t="str">
        <f t="shared" si="31"/>
        <v/>
      </c>
    </row>
    <row r="204" spans="1:18" x14ac:dyDescent="0.2">
      <c r="A204" s="71" t="str">
        <f t="shared" si="25"/>
        <v/>
      </c>
      <c r="B204" s="74">
        <v>88</v>
      </c>
      <c r="C204" s="74" t="str">
        <f>IF(VLOOKUP(B204,Ａクラス!$K$9:$T$228,5,FALSE)="","",VLOOKUP(B204,Ａクラス!$K$9:$T$228,5,FALSE))</f>
        <v/>
      </c>
      <c r="D204" s="74" t="str">
        <f>IF(VLOOKUP(B204+0.5,Ａクラス!$K$9:$T$228,5,FALSE)="","",VLOOKUP(B204+0.5,Ａクラス!$K$9:$T$228,5,FALSE))</f>
        <v/>
      </c>
      <c r="E204" s="74" t="str">
        <f>IF(VLOOKUP(B204,Ａクラス!$K$9:$T$228,2,FALSE)="","",VLOOKUP(B204,Ａクラス!$K$9:$T$228,2,FALSE))</f>
        <v>GA</v>
      </c>
      <c r="F204" s="74" t="e">
        <f>データ!$B$4</f>
        <v>#N/A</v>
      </c>
      <c r="G204" s="74" t="e">
        <f>データ!$B$5</f>
        <v>#N/A</v>
      </c>
      <c r="H204" s="69" t="str">
        <f t="shared" si="24"/>
        <v/>
      </c>
      <c r="L204" s="69">
        <v>198</v>
      </c>
      <c r="M204" s="69" t="str">
        <f t="shared" si="26"/>
        <v/>
      </c>
      <c r="N204" s="69" t="str">
        <f t="shared" si="27"/>
        <v/>
      </c>
      <c r="O204" s="69" t="str">
        <f t="shared" si="28"/>
        <v/>
      </c>
      <c r="P204" s="69" t="str">
        <f t="shared" si="29"/>
        <v/>
      </c>
      <c r="Q204" s="69" t="str">
        <f t="shared" si="30"/>
        <v/>
      </c>
      <c r="R204" s="69" t="str">
        <f t="shared" si="31"/>
        <v/>
      </c>
    </row>
    <row r="205" spans="1:18" x14ac:dyDescent="0.2">
      <c r="A205" s="71" t="str">
        <f t="shared" si="25"/>
        <v/>
      </c>
      <c r="B205" s="74">
        <v>89</v>
      </c>
      <c r="C205" s="74" t="str">
        <f>IF(VLOOKUP(B205,Ａクラス!$K$9:$T$228,5,FALSE)="","",VLOOKUP(B205,Ａクラス!$K$9:$T$228,5,FALSE))</f>
        <v/>
      </c>
      <c r="D205" s="74" t="str">
        <f>IF(VLOOKUP(B205+0.5,Ａクラス!$K$9:$T$228,5,FALSE)="","",VLOOKUP(B205+0.5,Ａクラス!$K$9:$T$228,5,FALSE))</f>
        <v/>
      </c>
      <c r="E205" s="74" t="str">
        <f>IF(VLOOKUP(B205,Ａクラス!$K$9:$T$228,2,FALSE)="","",VLOOKUP(B205,Ａクラス!$K$9:$T$228,2,FALSE))</f>
        <v>GA</v>
      </c>
      <c r="F205" s="74" t="e">
        <f>データ!$B$4</f>
        <v>#N/A</v>
      </c>
      <c r="G205" s="74" t="e">
        <f>データ!$B$5</f>
        <v>#N/A</v>
      </c>
      <c r="H205" s="69" t="str">
        <f t="shared" si="24"/>
        <v/>
      </c>
      <c r="L205" s="69">
        <v>199</v>
      </c>
      <c r="M205" s="69" t="str">
        <f t="shared" si="26"/>
        <v/>
      </c>
      <c r="N205" s="69" t="str">
        <f t="shared" si="27"/>
        <v/>
      </c>
      <c r="O205" s="69" t="str">
        <f t="shared" si="28"/>
        <v/>
      </c>
      <c r="P205" s="69" t="str">
        <f t="shared" si="29"/>
        <v/>
      </c>
      <c r="Q205" s="69" t="str">
        <f t="shared" si="30"/>
        <v/>
      </c>
      <c r="R205" s="69" t="str">
        <f t="shared" si="31"/>
        <v/>
      </c>
    </row>
    <row r="206" spans="1:18" x14ac:dyDescent="0.2">
      <c r="A206" s="71" t="str">
        <f t="shared" si="25"/>
        <v/>
      </c>
      <c r="B206" s="74">
        <v>90</v>
      </c>
      <c r="C206" s="74" t="str">
        <f>IF(VLOOKUP(B206,Ａクラス!$K$9:$T$228,5,FALSE)="","",VLOOKUP(B206,Ａクラス!$K$9:$T$228,5,FALSE))</f>
        <v/>
      </c>
      <c r="D206" s="74" t="str">
        <f>IF(VLOOKUP(B206+0.5,Ａクラス!$K$9:$T$228,5,FALSE)="","",VLOOKUP(B206+0.5,Ａクラス!$K$9:$T$228,5,FALSE))</f>
        <v/>
      </c>
      <c r="E206" s="74" t="str">
        <f>IF(VLOOKUP(B206,Ａクラス!$K$9:$T$228,2,FALSE)="","",VLOOKUP(B206,Ａクラス!$K$9:$T$228,2,FALSE))</f>
        <v>GA</v>
      </c>
      <c r="F206" s="74" t="e">
        <f>データ!$B$4</f>
        <v>#N/A</v>
      </c>
      <c r="G206" s="74" t="e">
        <f>データ!$B$5</f>
        <v>#N/A</v>
      </c>
      <c r="H206" s="69" t="str">
        <f t="shared" si="24"/>
        <v/>
      </c>
      <c r="L206" s="69">
        <v>200</v>
      </c>
      <c r="M206" s="69" t="str">
        <f t="shared" si="26"/>
        <v/>
      </c>
      <c r="N206" s="69" t="str">
        <f t="shared" si="27"/>
        <v/>
      </c>
      <c r="O206" s="69" t="str">
        <f t="shared" si="28"/>
        <v/>
      </c>
      <c r="P206" s="69" t="str">
        <f t="shared" si="29"/>
        <v/>
      </c>
      <c r="Q206" s="69" t="str">
        <f t="shared" si="30"/>
        <v/>
      </c>
      <c r="R206" s="69" t="str">
        <f t="shared" si="31"/>
        <v/>
      </c>
    </row>
    <row r="207" spans="1:18" x14ac:dyDescent="0.2">
      <c r="A207" s="71" t="str">
        <f t="shared" si="25"/>
        <v/>
      </c>
      <c r="B207" s="74">
        <v>91</v>
      </c>
      <c r="C207" s="74" t="str">
        <f>IF(VLOOKUP(B207,Ａクラス!$K$9:$T$228,5,FALSE)="","",VLOOKUP(B207,Ａクラス!$K$9:$T$228,5,FALSE))</f>
        <v/>
      </c>
      <c r="D207" s="74" t="str">
        <f>IF(VLOOKUP(B207+0.5,Ａクラス!$K$9:$T$228,5,FALSE)="","",VLOOKUP(B207+0.5,Ａクラス!$K$9:$T$228,5,FALSE))</f>
        <v/>
      </c>
      <c r="E207" s="74" t="str">
        <f>IF(VLOOKUP(B207,Ａクラス!$K$9:$T$228,2,FALSE)="","",VLOOKUP(B207,Ａクラス!$K$9:$T$228,2,FALSE))</f>
        <v>GA</v>
      </c>
      <c r="F207" s="74" t="e">
        <f>データ!$B$4</f>
        <v>#N/A</v>
      </c>
      <c r="G207" s="74" t="e">
        <f>データ!$B$5</f>
        <v>#N/A</v>
      </c>
      <c r="H207" s="69" t="str">
        <f t="shared" si="24"/>
        <v/>
      </c>
      <c r="L207" s="69">
        <v>201</v>
      </c>
      <c r="M207" s="69" t="str">
        <f t="shared" si="26"/>
        <v/>
      </c>
      <c r="N207" s="69" t="str">
        <f t="shared" si="27"/>
        <v/>
      </c>
      <c r="O207" s="69" t="str">
        <f t="shared" si="28"/>
        <v/>
      </c>
      <c r="P207" s="69" t="str">
        <f t="shared" si="29"/>
        <v/>
      </c>
      <c r="Q207" s="69" t="str">
        <f t="shared" si="30"/>
        <v/>
      </c>
      <c r="R207" s="69" t="str">
        <f t="shared" si="31"/>
        <v/>
      </c>
    </row>
    <row r="208" spans="1:18" x14ac:dyDescent="0.2">
      <c r="A208" s="71" t="str">
        <f t="shared" si="25"/>
        <v/>
      </c>
      <c r="B208" s="74">
        <v>92</v>
      </c>
      <c r="C208" s="74" t="str">
        <f>IF(VLOOKUP(B208,Ａクラス!$K$9:$T$228,5,FALSE)="","",VLOOKUP(B208,Ａクラス!$K$9:$T$228,5,FALSE))</f>
        <v/>
      </c>
      <c r="D208" s="74" t="str">
        <f>IF(VLOOKUP(B208+0.5,Ａクラス!$K$9:$T$228,5,FALSE)="","",VLOOKUP(B208+0.5,Ａクラス!$K$9:$T$228,5,FALSE))</f>
        <v/>
      </c>
      <c r="E208" s="74" t="str">
        <f>IF(VLOOKUP(B208,Ａクラス!$K$9:$T$228,2,FALSE)="","",VLOOKUP(B208,Ａクラス!$K$9:$T$228,2,FALSE))</f>
        <v>GA</v>
      </c>
      <c r="F208" s="74" t="e">
        <f>データ!$B$4</f>
        <v>#N/A</v>
      </c>
      <c r="G208" s="74" t="e">
        <f>データ!$B$5</f>
        <v>#N/A</v>
      </c>
      <c r="H208" s="69" t="str">
        <f t="shared" si="24"/>
        <v/>
      </c>
      <c r="L208" s="69">
        <v>202</v>
      </c>
      <c r="M208" s="69" t="str">
        <f t="shared" si="26"/>
        <v/>
      </c>
      <c r="N208" s="69" t="str">
        <f t="shared" si="27"/>
        <v/>
      </c>
      <c r="O208" s="69" t="str">
        <f t="shared" si="28"/>
        <v/>
      </c>
      <c r="P208" s="69" t="str">
        <f t="shared" si="29"/>
        <v/>
      </c>
      <c r="Q208" s="69" t="str">
        <f t="shared" si="30"/>
        <v/>
      </c>
      <c r="R208" s="69" t="str">
        <f t="shared" si="31"/>
        <v/>
      </c>
    </row>
    <row r="209" spans="1:18" x14ac:dyDescent="0.2">
      <c r="A209" s="71" t="str">
        <f t="shared" si="25"/>
        <v/>
      </c>
      <c r="B209" s="74">
        <v>93</v>
      </c>
      <c r="C209" s="74" t="str">
        <f>IF(VLOOKUP(B209,Ａクラス!$K$9:$T$228,5,FALSE)="","",VLOOKUP(B209,Ａクラス!$K$9:$T$228,5,FALSE))</f>
        <v/>
      </c>
      <c r="D209" s="74" t="str">
        <f>IF(VLOOKUP(B209+0.5,Ａクラス!$K$9:$T$228,5,FALSE)="","",VLOOKUP(B209+0.5,Ａクラス!$K$9:$T$228,5,FALSE))</f>
        <v/>
      </c>
      <c r="E209" s="74" t="str">
        <f>IF(VLOOKUP(B209,Ａクラス!$K$9:$T$228,2,FALSE)="","",VLOOKUP(B209,Ａクラス!$K$9:$T$228,2,FALSE))</f>
        <v>GA</v>
      </c>
      <c r="F209" s="74" t="e">
        <f>データ!$B$4</f>
        <v>#N/A</v>
      </c>
      <c r="G209" s="74" t="e">
        <f>データ!$B$5</f>
        <v>#N/A</v>
      </c>
      <c r="H209" s="69" t="str">
        <f t="shared" si="24"/>
        <v/>
      </c>
      <c r="L209" s="69">
        <v>203</v>
      </c>
      <c r="M209" s="69" t="str">
        <f t="shared" si="26"/>
        <v/>
      </c>
      <c r="N209" s="69" t="str">
        <f t="shared" si="27"/>
        <v/>
      </c>
      <c r="O209" s="69" t="str">
        <f t="shared" si="28"/>
        <v/>
      </c>
      <c r="P209" s="69" t="str">
        <f t="shared" si="29"/>
        <v/>
      </c>
      <c r="Q209" s="69" t="str">
        <f t="shared" si="30"/>
        <v/>
      </c>
      <c r="R209" s="69" t="str">
        <f t="shared" si="31"/>
        <v/>
      </c>
    </row>
    <row r="210" spans="1:18" x14ac:dyDescent="0.2">
      <c r="A210" s="71" t="str">
        <f t="shared" si="25"/>
        <v/>
      </c>
      <c r="B210" s="74">
        <v>94</v>
      </c>
      <c r="C210" s="74" t="str">
        <f>IF(VLOOKUP(B210,Ａクラス!$K$9:$T$228,5,FALSE)="","",VLOOKUP(B210,Ａクラス!$K$9:$T$228,5,FALSE))</f>
        <v/>
      </c>
      <c r="D210" s="74" t="str">
        <f>IF(VLOOKUP(B210+0.5,Ａクラス!$K$9:$T$228,5,FALSE)="","",VLOOKUP(B210+0.5,Ａクラス!$K$9:$T$228,5,FALSE))</f>
        <v/>
      </c>
      <c r="E210" s="74" t="str">
        <f>IF(VLOOKUP(B210,Ａクラス!$K$9:$T$228,2,FALSE)="","",VLOOKUP(B210,Ａクラス!$K$9:$T$228,2,FALSE))</f>
        <v>GA</v>
      </c>
      <c r="F210" s="74" t="e">
        <f>データ!$B$4</f>
        <v>#N/A</v>
      </c>
      <c r="G210" s="74" t="e">
        <f>データ!$B$5</f>
        <v>#N/A</v>
      </c>
      <c r="H210" s="69" t="str">
        <f t="shared" si="24"/>
        <v/>
      </c>
      <c r="L210" s="69">
        <v>204</v>
      </c>
      <c r="M210" s="69" t="str">
        <f t="shared" si="26"/>
        <v/>
      </c>
      <c r="N210" s="69" t="str">
        <f t="shared" si="27"/>
        <v/>
      </c>
      <c r="O210" s="69" t="str">
        <f t="shared" si="28"/>
        <v/>
      </c>
      <c r="P210" s="69" t="str">
        <f t="shared" si="29"/>
        <v/>
      </c>
      <c r="Q210" s="69" t="str">
        <f t="shared" si="30"/>
        <v/>
      </c>
      <c r="R210" s="69" t="str">
        <f t="shared" si="31"/>
        <v/>
      </c>
    </row>
    <row r="211" spans="1:18" x14ac:dyDescent="0.2">
      <c r="A211" s="71" t="str">
        <f t="shared" si="25"/>
        <v/>
      </c>
      <c r="B211" s="74">
        <v>95</v>
      </c>
      <c r="C211" s="74" t="str">
        <f>IF(VLOOKUP(B211,Ａクラス!$K$9:$T$228,5,FALSE)="","",VLOOKUP(B211,Ａクラス!$K$9:$T$228,5,FALSE))</f>
        <v/>
      </c>
      <c r="D211" s="74" t="str">
        <f>IF(VLOOKUP(B211+0.5,Ａクラス!$K$9:$T$228,5,FALSE)="","",VLOOKUP(B211+0.5,Ａクラス!$K$9:$T$228,5,FALSE))</f>
        <v/>
      </c>
      <c r="E211" s="74" t="str">
        <f>IF(VLOOKUP(B211,Ａクラス!$K$9:$T$228,2,FALSE)="","",VLOOKUP(B211,Ａクラス!$K$9:$T$228,2,FALSE))</f>
        <v>GA</v>
      </c>
      <c r="F211" s="74" t="e">
        <f>データ!$B$4</f>
        <v>#N/A</v>
      </c>
      <c r="G211" s="74" t="e">
        <f>データ!$B$5</f>
        <v>#N/A</v>
      </c>
      <c r="H211" s="69" t="str">
        <f t="shared" si="24"/>
        <v/>
      </c>
      <c r="L211" s="69">
        <v>205</v>
      </c>
      <c r="M211" s="69" t="str">
        <f t="shared" si="26"/>
        <v/>
      </c>
      <c r="N211" s="69" t="str">
        <f t="shared" si="27"/>
        <v/>
      </c>
      <c r="O211" s="69" t="str">
        <f t="shared" si="28"/>
        <v/>
      </c>
      <c r="P211" s="69" t="str">
        <f t="shared" si="29"/>
        <v/>
      </c>
      <c r="Q211" s="69" t="str">
        <f t="shared" si="30"/>
        <v/>
      </c>
      <c r="R211" s="69" t="str">
        <f t="shared" si="31"/>
        <v/>
      </c>
    </row>
    <row r="212" spans="1:18" x14ac:dyDescent="0.2">
      <c r="A212" s="71" t="str">
        <f t="shared" si="25"/>
        <v/>
      </c>
      <c r="B212" s="74">
        <v>96</v>
      </c>
      <c r="C212" s="74" t="str">
        <f>IF(VLOOKUP(B212,Ａクラス!$K$9:$T$228,5,FALSE)="","",VLOOKUP(B212,Ａクラス!$K$9:$T$228,5,FALSE))</f>
        <v/>
      </c>
      <c r="D212" s="74" t="str">
        <f>IF(VLOOKUP(B212+0.5,Ａクラス!$K$9:$T$228,5,FALSE)="","",VLOOKUP(B212+0.5,Ａクラス!$K$9:$T$228,5,FALSE))</f>
        <v/>
      </c>
      <c r="E212" s="74" t="str">
        <f>IF(VLOOKUP(B212,Ａクラス!$K$9:$T$228,2,FALSE)="","",VLOOKUP(B212,Ａクラス!$K$9:$T$228,2,FALSE))</f>
        <v>GA</v>
      </c>
      <c r="F212" s="74" t="e">
        <f>データ!$B$4</f>
        <v>#N/A</v>
      </c>
      <c r="G212" s="74" t="e">
        <f>データ!$B$5</f>
        <v>#N/A</v>
      </c>
      <c r="H212" s="69" t="str">
        <f t="shared" si="24"/>
        <v/>
      </c>
      <c r="L212" s="69">
        <v>206</v>
      </c>
      <c r="M212" s="69" t="str">
        <f t="shared" si="26"/>
        <v/>
      </c>
      <c r="N212" s="69" t="str">
        <f t="shared" si="27"/>
        <v/>
      </c>
      <c r="O212" s="69" t="str">
        <f t="shared" si="28"/>
        <v/>
      </c>
      <c r="P212" s="69" t="str">
        <f t="shared" si="29"/>
        <v/>
      </c>
      <c r="Q212" s="69" t="str">
        <f t="shared" si="30"/>
        <v/>
      </c>
      <c r="R212" s="69" t="str">
        <f t="shared" si="31"/>
        <v/>
      </c>
    </row>
    <row r="213" spans="1:18" x14ac:dyDescent="0.2">
      <c r="A213" s="71" t="str">
        <f t="shared" si="25"/>
        <v/>
      </c>
      <c r="B213" s="74">
        <v>97</v>
      </c>
      <c r="C213" s="74" t="str">
        <f>IF(VLOOKUP(B213,Ａクラス!$K$9:$T$228,5,FALSE)="","",VLOOKUP(B213,Ａクラス!$K$9:$T$228,5,FALSE))</f>
        <v/>
      </c>
      <c r="D213" s="74" t="str">
        <f>IF(VLOOKUP(B213+0.5,Ａクラス!$K$9:$T$228,5,FALSE)="","",VLOOKUP(B213+0.5,Ａクラス!$K$9:$T$228,5,FALSE))</f>
        <v/>
      </c>
      <c r="E213" s="74" t="str">
        <f>IF(VLOOKUP(B213,Ａクラス!$K$9:$T$228,2,FALSE)="","",VLOOKUP(B213,Ａクラス!$K$9:$T$228,2,FALSE))</f>
        <v>GA</v>
      </c>
      <c r="F213" s="74" t="e">
        <f>データ!$B$4</f>
        <v>#N/A</v>
      </c>
      <c r="G213" s="74" t="e">
        <f>データ!$B$5</f>
        <v>#N/A</v>
      </c>
      <c r="H213" s="69" t="str">
        <f t="shared" si="24"/>
        <v/>
      </c>
      <c r="L213" s="69">
        <v>207</v>
      </c>
      <c r="M213" s="69" t="str">
        <f t="shared" si="26"/>
        <v/>
      </c>
      <c r="N213" s="69" t="str">
        <f t="shared" si="27"/>
        <v/>
      </c>
      <c r="O213" s="69" t="str">
        <f t="shared" si="28"/>
        <v/>
      </c>
      <c r="P213" s="69" t="str">
        <f t="shared" si="29"/>
        <v/>
      </c>
      <c r="Q213" s="69" t="str">
        <f t="shared" si="30"/>
        <v/>
      </c>
      <c r="R213" s="69" t="str">
        <f t="shared" si="31"/>
        <v/>
      </c>
    </row>
    <row r="214" spans="1:18" x14ac:dyDescent="0.2">
      <c r="A214" s="71" t="str">
        <f t="shared" si="25"/>
        <v/>
      </c>
      <c r="B214" s="74">
        <v>98</v>
      </c>
      <c r="C214" s="74" t="str">
        <f>IF(VLOOKUP(B214,Ａクラス!$K$9:$T$228,5,FALSE)="","",VLOOKUP(B214,Ａクラス!$K$9:$T$228,5,FALSE))</f>
        <v/>
      </c>
      <c r="D214" s="74" t="str">
        <f>IF(VLOOKUP(B214+0.5,Ａクラス!$K$9:$T$228,5,FALSE)="","",VLOOKUP(B214+0.5,Ａクラス!$K$9:$T$228,5,FALSE))</f>
        <v/>
      </c>
      <c r="E214" s="74" t="str">
        <f>IF(VLOOKUP(B214,Ａクラス!$K$9:$T$228,2,FALSE)="","",VLOOKUP(B214,Ａクラス!$K$9:$T$228,2,FALSE))</f>
        <v>GA</v>
      </c>
      <c r="F214" s="74" t="e">
        <f>データ!$B$4</f>
        <v>#N/A</v>
      </c>
      <c r="G214" s="74" t="e">
        <f>データ!$B$5</f>
        <v>#N/A</v>
      </c>
      <c r="H214" s="69" t="str">
        <f t="shared" si="24"/>
        <v/>
      </c>
      <c r="L214" s="69">
        <v>208</v>
      </c>
      <c r="M214" s="69" t="str">
        <f t="shared" si="26"/>
        <v/>
      </c>
      <c r="N214" s="69" t="str">
        <f t="shared" si="27"/>
        <v/>
      </c>
      <c r="O214" s="69" t="str">
        <f t="shared" si="28"/>
        <v/>
      </c>
      <c r="P214" s="69" t="str">
        <f t="shared" si="29"/>
        <v/>
      </c>
      <c r="Q214" s="69" t="str">
        <f t="shared" si="30"/>
        <v/>
      </c>
      <c r="R214" s="69" t="str">
        <f t="shared" si="31"/>
        <v/>
      </c>
    </row>
    <row r="215" spans="1:18" x14ac:dyDescent="0.2">
      <c r="A215" s="71" t="str">
        <f t="shared" si="25"/>
        <v/>
      </c>
      <c r="B215" s="74">
        <v>99</v>
      </c>
      <c r="C215" s="74" t="str">
        <f>IF(VLOOKUP(B215,Ａクラス!$K$9:$T$228,5,FALSE)="","",VLOOKUP(B215,Ａクラス!$K$9:$T$228,5,FALSE))</f>
        <v/>
      </c>
      <c r="D215" s="74" t="str">
        <f>IF(VLOOKUP(B215+0.5,Ａクラス!$K$9:$T$228,5,FALSE)="","",VLOOKUP(B215+0.5,Ａクラス!$K$9:$T$228,5,FALSE))</f>
        <v/>
      </c>
      <c r="E215" s="74" t="str">
        <f>IF(VLOOKUP(B215,Ａクラス!$K$9:$T$228,2,FALSE)="","",VLOOKUP(B215,Ａクラス!$K$9:$T$228,2,FALSE))</f>
        <v>GA</v>
      </c>
      <c r="F215" s="74" t="e">
        <f>データ!$B$4</f>
        <v>#N/A</v>
      </c>
      <c r="G215" s="74" t="e">
        <f>データ!$B$5</f>
        <v>#N/A</v>
      </c>
      <c r="H215" s="69" t="str">
        <f t="shared" si="24"/>
        <v/>
      </c>
      <c r="L215" s="69">
        <v>209</v>
      </c>
      <c r="M215" s="69" t="str">
        <f t="shared" si="26"/>
        <v/>
      </c>
      <c r="N215" s="69" t="str">
        <f t="shared" si="27"/>
        <v/>
      </c>
      <c r="O215" s="69" t="str">
        <f t="shared" si="28"/>
        <v/>
      </c>
      <c r="P215" s="69" t="str">
        <f t="shared" si="29"/>
        <v/>
      </c>
      <c r="Q215" s="69" t="str">
        <f t="shared" si="30"/>
        <v/>
      </c>
      <c r="R215" s="69" t="str">
        <f t="shared" si="31"/>
        <v/>
      </c>
    </row>
    <row r="216" spans="1:18" x14ac:dyDescent="0.2">
      <c r="A216" s="71" t="str">
        <f t="shared" si="25"/>
        <v/>
      </c>
      <c r="B216" s="74">
        <v>100</v>
      </c>
      <c r="C216" s="74" t="str">
        <f>IF(VLOOKUP(B216,Ａクラス!$K$9:$T$228,5,FALSE)="","",VLOOKUP(B216,Ａクラス!$K$9:$T$228,5,FALSE))</f>
        <v/>
      </c>
      <c r="D216" s="74" t="str">
        <f>IF(VLOOKUP(B216+0.5,Ａクラス!$K$9:$T$228,5,FALSE)="","",VLOOKUP(B216+0.5,Ａクラス!$K$9:$T$228,5,FALSE))</f>
        <v/>
      </c>
      <c r="E216" s="74" t="str">
        <f>IF(VLOOKUP(B216,Ａクラス!$K$9:$T$228,2,FALSE)="","",VLOOKUP(B216,Ａクラス!$K$9:$T$228,2,FALSE))</f>
        <v>GA</v>
      </c>
      <c r="F216" s="74" t="e">
        <f>データ!$B$4</f>
        <v>#N/A</v>
      </c>
      <c r="G216" s="74" t="e">
        <f>データ!$B$5</f>
        <v>#N/A</v>
      </c>
      <c r="H216" s="69" t="str">
        <f t="shared" si="24"/>
        <v/>
      </c>
      <c r="L216" s="69">
        <v>210</v>
      </c>
      <c r="M216" s="69" t="str">
        <f t="shared" si="26"/>
        <v/>
      </c>
      <c r="N216" s="69" t="str">
        <f t="shared" si="27"/>
        <v/>
      </c>
      <c r="O216" s="69" t="str">
        <f t="shared" si="28"/>
        <v/>
      </c>
      <c r="P216" s="69" t="str">
        <f t="shared" si="29"/>
        <v/>
      </c>
      <c r="Q216" s="69" t="str">
        <f t="shared" si="30"/>
        <v/>
      </c>
      <c r="R216" s="69" t="str">
        <f t="shared" si="31"/>
        <v/>
      </c>
    </row>
    <row r="217" spans="1:18" x14ac:dyDescent="0.2">
      <c r="A217" s="71" t="str">
        <f t="shared" si="25"/>
        <v/>
      </c>
      <c r="B217" s="74">
        <v>101</v>
      </c>
      <c r="C217" s="74" t="str">
        <f>IF(VLOOKUP(B217,Ａクラス!$K$9:$T$228,5,FALSE)="","",VLOOKUP(B217,Ａクラス!$K$9:$T$228,5,FALSE))</f>
        <v/>
      </c>
      <c r="D217" s="74" t="str">
        <f>IF(VLOOKUP(B217+0.5,Ａクラス!$K$9:$T$228,5,FALSE)="","",VLOOKUP(B217+0.5,Ａクラス!$K$9:$T$228,5,FALSE))</f>
        <v/>
      </c>
      <c r="E217" s="74" t="str">
        <f>IF(VLOOKUP(B217,Ａクラス!$K$9:$T$228,2,FALSE)="","",VLOOKUP(B217,Ａクラス!$K$9:$T$228,2,FALSE))</f>
        <v>GA</v>
      </c>
      <c r="F217" s="74" t="e">
        <f>データ!$B$4</f>
        <v>#N/A</v>
      </c>
      <c r="G217" s="74" t="e">
        <f>データ!$B$5</f>
        <v>#N/A</v>
      </c>
      <c r="H217" s="69" t="str">
        <f t="shared" si="24"/>
        <v/>
      </c>
      <c r="L217" s="69">
        <v>211</v>
      </c>
      <c r="M217" s="69" t="str">
        <f t="shared" si="26"/>
        <v/>
      </c>
      <c r="N217" s="69" t="str">
        <f t="shared" si="27"/>
        <v/>
      </c>
      <c r="O217" s="69" t="str">
        <f t="shared" si="28"/>
        <v/>
      </c>
      <c r="P217" s="69" t="str">
        <f t="shared" si="29"/>
        <v/>
      </c>
      <c r="Q217" s="69" t="str">
        <f t="shared" si="30"/>
        <v/>
      </c>
      <c r="R217" s="69" t="str">
        <f t="shared" si="31"/>
        <v/>
      </c>
    </row>
    <row r="218" spans="1:18" x14ac:dyDescent="0.2">
      <c r="A218" s="71" t="str">
        <f t="shared" si="25"/>
        <v/>
      </c>
      <c r="B218" s="74">
        <v>102</v>
      </c>
      <c r="C218" s="74" t="str">
        <f>IF(VLOOKUP(B218,Ａクラス!$K$9:$T$228,5,FALSE)="","",VLOOKUP(B218,Ａクラス!$K$9:$T$228,5,FALSE))</f>
        <v/>
      </c>
      <c r="D218" s="74" t="str">
        <f>IF(VLOOKUP(B218+0.5,Ａクラス!$K$9:$T$228,5,FALSE)="","",VLOOKUP(B218+0.5,Ａクラス!$K$9:$T$228,5,FALSE))</f>
        <v/>
      </c>
      <c r="E218" s="74" t="str">
        <f>IF(VLOOKUP(B218,Ａクラス!$K$9:$T$228,2,FALSE)="","",VLOOKUP(B218,Ａクラス!$K$9:$T$228,2,FALSE))</f>
        <v>GA</v>
      </c>
      <c r="F218" s="74" t="e">
        <f>データ!$B$4</f>
        <v>#N/A</v>
      </c>
      <c r="G218" s="74" t="e">
        <f>データ!$B$5</f>
        <v>#N/A</v>
      </c>
      <c r="H218" s="69" t="str">
        <f t="shared" si="24"/>
        <v/>
      </c>
      <c r="L218" s="69">
        <v>212</v>
      </c>
      <c r="M218" s="69" t="str">
        <f t="shared" si="26"/>
        <v/>
      </c>
      <c r="N218" s="69" t="str">
        <f t="shared" si="27"/>
        <v/>
      </c>
      <c r="O218" s="69" t="str">
        <f t="shared" si="28"/>
        <v/>
      </c>
      <c r="P218" s="69" t="str">
        <f t="shared" si="29"/>
        <v/>
      </c>
      <c r="Q218" s="69" t="str">
        <f t="shared" si="30"/>
        <v/>
      </c>
      <c r="R218" s="69" t="str">
        <f t="shared" si="31"/>
        <v/>
      </c>
    </row>
    <row r="219" spans="1:18" x14ac:dyDescent="0.2">
      <c r="A219" s="71" t="str">
        <f t="shared" si="25"/>
        <v/>
      </c>
      <c r="B219" s="74">
        <v>103</v>
      </c>
      <c r="C219" s="74" t="str">
        <f>IF(VLOOKUP(B219,Ａクラス!$K$9:$T$228,5,FALSE)="","",VLOOKUP(B219,Ａクラス!$K$9:$T$228,5,FALSE))</f>
        <v/>
      </c>
      <c r="D219" s="74" t="str">
        <f>IF(VLOOKUP(B219+0.5,Ａクラス!$K$9:$T$228,5,FALSE)="","",VLOOKUP(B219+0.5,Ａクラス!$K$9:$T$228,5,FALSE))</f>
        <v/>
      </c>
      <c r="E219" s="74" t="str">
        <f>IF(VLOOKUP(B219,Ａクラス!$K$9:$T$228,2,FALSE)="","",VLOOKUP(B219,Ａクラス!$K$9:$T$228,2,FALSE))</f>
        <v>GA</v>
      </c>
      <c r="F219" s="74" t="e">
        <f>データ!$B$4</f>
        <v>#N/A</v>
      </c>
      <c r="G219" s="74" t="e">
        <f>データ!$B$5</f>
        <v>#N/A</v>
      </c>
      <c r="H219" s="69" t="str">
        <f t="shared" si="24"/>
        <v/>
      </c>
      <c r="L219" s="69">
        <v>213</v>
      </c>
      <c r="M219" s="69" t="str">
        <f t="shared" si="26"/>
        <v/>
      </c>
      <c r="N219" s="69" t="str">
        <f t="shared" si="27"/>
        <v/>
      </c>
      <c r="O219" s="69" t="str">
        <f t="shared" si="28"/>
        <v/>
      </c>
      <c r="P219" s="69" t="str">
        <f t="shared" si="29"/>
        <v/>
      </c>
      <c r="Q219" s="69" t="str">
        <f t="shared" si="30"/>
        <v/>
      </c>
      <c r="R219" s="69" t="str">
        <f t="shared" si="31"/>
        <v/>
      </c>
    </row>
    <row r="220" spans="1:18" x14ac:dyDescent="0.2">
      <c r="A220" s="71" t="str">
        <f t="shared" si="25"/>
        <v/>
      </c>
      <c r="B220" s="74">
        <v>104</v>
      </c>
      <c r="C220" s="74" t="str">
        <f>IF(VLOOKUP(B220,Ａクラス!$K$9:$T$228,5,FALSE)="","",VLOOKUP(B220,Ａクラス!$K$9:$T$228,5,FALSE))</f>
        <v/>
      </c>
      <c r="D220" s="74" t="str">
        <f>IF(VLOOKUP(B220+0.5,Ａクラス!$K$9:$T$228,5,FALSE)="","",VLOOKUP(B220+0.5,Ａクラス!$K$9:$T$228,5,FALSE))</f>
        <v/>
      </c>
      <c r="E220" s="74" t="str">
        <f>IF(VLOOKUP(B220,Ａクラス!$K$9:$T$228,2,FALSE)="","",VLOOKUP(B220,Ａクラス!$K$9:$T$228,2,FALSE))</f>
        <v>GA</v>
      </c>
      <c r="F220" s="74" t="e">
        <f>データ!$B$4</f>
        <v>#N/A</v>
      </c>
      <c r="G220" s="74" t="e">
        <f>データ!$B$5</f>
        <v>#N/A</v>
      </c>
      <c r="H220" s="69" t="str">
        <f t="shared" si="24"/>
        <v/>
      </c>
      <c r="L220" s="69">
        <v>214</v>
      </c>
      <c r="M220" s="69" t="str">
        <f t="shared" si="26"/>
        <v/>
      </c>
      <c r="N220" s="69" t="str">
        <f t="shared" si="27"/>
        <v/>
      </c>
      <c r="O220" s="69" t="str">
        <f t="shared" si="28"/>
        <v/>
      </c>
      <c r="P220" s="69" t="str">
        <f t="shared" si="29"/>
        <v/>
      </c>
      <c r="Q220" s="69" t="str">
        <f t="shared" si="30"/>
        <v/>
      </c>
      <c r="R220" s="69" t="str">
        <f t="shared" si="31"/>
        <v/>
      </c>
    </row>
    <row r="221" spans="1:18" x14ac:dyDescent="0.2">
      <c r="A221" s="71" t="str">
        <f t="shared" si="25"/>
        <v/>
      </c>
      <c r="B221" s="74">
        <v>105</v>
      </c>
      <c r="C221" s="74" t="str">
        <f>IF(VLOOKUP(B221,Ａクラス!$K$9:$T$228,5,FALSE)="","",VLOOKUP(B221,Ａクラス!$K$9:$T$228,5,FALSE))</f>
        <v/>
      </c>
      <c r="D221" s="74" t="str">
        <f>IF(VLOOKUP(B221+0.5,Ａクラス!$K$9:$T$228,5,FALSE)="","",VLOOKUP(B221+0.5,Ａクラス!$K$9:$T$228,5,FALSE))</f>
        <v/>
      </c>
      <c r="E221" s="74" t="str">
        <f>IF(VLOOKUP(B221,Ａクラス!$K$9:$T$228,2,FALSE)="","",VLOOKUP(B221,Ａクラス!$K$9:$T$228,2,FALSE))</f>
        <v>GA</v>
      </c>
      <c r="F221" s="74" t="e">
        <f>データ!$B$4</f>
        <v>#N/A</v>
      </c>
      <c r="G221" s="74" t="e">
        <f>データ!$B$5</f>
        <v>#N/A</v>
      </c>
      <c r="H221" s="69" t="str">
        <f t="shared" si="24"/>
        <v/>
      </c>
      <c r="L221" s="69">
        <v>215</v>
      </c>
      <c r="M221" s="69" t="str">
        <f t="shared" si="26"/>
        <v/>
      </c>
      <c r="N221" s="69" t="str">
        <f t="shared" si="27"/>
        <v/>
      </c>
      <c r="O221" s="69" t="str">
        <f t="shared" si="28"/>
        <v/>
      </c>
      <c r="P221" s="69" t="str">
        <f t="shared" si="29"/>
        <v/>
      </c>
      <c r="Q221" s="69" t="str">
        <f t="shared" si="30"/>
        <v/>
      </c>
      <c r="R221" s="69" t="str">
        <f t="shared" si="31"/>
        <v/>
      </c>
    </row>
    <row r="222" spans="1:18" x14ac:dyDescent="0.2">
      <c r="A222" s="71" t="str">
        <f t="shared" si="25"/>
        <v/>
      </c>
      <c r="B222" s="74">
        <v>106</v>
      </c>
      <c r="C222" s="74" t="str">
        <f>IF(VLOOKUP(B222,Ａクラス!$K$9:$T$228,5,FALSE)="","",VLOOKUP(B222,Ａクラス!$K$9:$T$228,5,FALSE))</f>
        <v/>
      </c>
      <c r="D222" s="74" t="str">
        <f>IF(VLOOKUP(B222+0.5,Ａクラス!$K$9:$T$228,5,FALSE)="","",VLOOKUP(B222+0.5,Ａクラス!$K$9:$T$228,5,FALSE))</f>
        <v/>
      </c>
      <c r="E222" s="74" t="str">
        <f>IF(VLOOKUP(B222,Ａクラス!$K$9:$T$228,2,FALSE)="","",VLOOKUP(B222,Ａクラス!$K$9:$T$228,2,FALSE))</f>
        <v>GA</v>
      </c>
      <c r="F222" s="74" t="e">
        <f>データ!$B$4</f>
        <v>#N/A</v>
      </c>
      <c r="G222" s="74" t="e">
        <f>データ!$B$5</f>
        <v>#N/A</v>
      </c>
      <c r="H222" s="69" t="str">
        <f t="shared" si="24"/>
        <v/>
      </c>
      <c r="L222" s="69">
        <v>216</v>
      </c>
      <c r="M222" s="69" t="str">
        <f t="shared" si="26"/>
        <v/>
      </c>
      <c r="N222" s="69" t="str">
        <f t="shared" si="27"/>
        <v/>
      </c>
      <c r="O222" s="69" t="str">
        <f t="shared" si="28"/>
        <v/>
      </c>
      <c r="P222" s="69" t="str">
        <f t="shared" si="29"/>
        <v/>
      </c>
      <c r="Q222" s="69" t="str">
        <f t="shared" si="30"/>
        <v/>
      </c>
      <c r="R222" s="69" t="str">
        <f t="shared" si="31"/>
        <v/>
      </c>
    </row>
    <row r="223" spans="1:18" x14ac:dyDescent="0.2">
      <c r="A223" s="71" t="str">
        <f t="shared" si="25"/>
        <v/>
      </c>
      <c r="B223" s="74">
        <v>107</v>
      </c>
      <c r="C223" s="74" t="str">
        <f>IF(VLOOKUP(B223,Ａクラス!$K$9:$T$228,5,FALSE)="","",VLOOKUP(B223,Ａクラス!$K$9:$T$228,5,FALSE))</f>
        <v/>
      </c>
      <c r="D223" s="74" t="str">
        <f>IF(VLOOKUP(B223+0.5,Ａクラス!$K$9:$T$228,5,FALSE)="","",VLOOKUP(B223+0.5,Ａクラス!$K$9:$T$228,5,FALSE))</f>
        <v/>
      </c>
      <c r="E223" s="74" t="str">
        <f>IF(VLOOKUP(B223,Ａクラス!$K$9:$T$228,2,FALSE)="","",VLOOKUP(B223,Ａクラス!$K$9:$T$228,2,FALSE))</f>
        <v>GA</v>
      </c>
      <c r="F223" s="74" t="e">
        <f>データ!$B$4</f>
        <v>#N/A</v>
      </c>
      <c r="G223" s="74" t="e">
        <f>データ!$B$5</f>
        <v>#N/A</v>
      </c>
      <c r="H223" s="69" t="str">
        <f t="shared" si="24"/>
        <v/>
      </c>
      <c r="L223" s="69">
        <v>217</v>
      </c>
      <c r="M223" s="69" t="str">
        <f t="shared" si="26"/>
        <v/>
      </c>
      <c r="N223" s="69" t="str">
        <f t="shared" si="27"/>
        <v/>
      </c>
      <c r="O223" s="69" t="str">
        <f t="shared" si="28"/>
        <v/>
      </c>
      <c r="P223" s="69" t="str">
        <f t="shared" si="29"/>
        <v/>
      </c>
      <c r="Q223" s="69" t="str">
        <f t="shared" si="30"/>
        <v/>
      </c>
      <c r="R223" s="69" t="str">
        <f t="shared" si="31"/>
        <v/>
      </c>
    </row>
    <row r="224" spans="1:18" x14ac:dyDescent="0.2">
      <c r="A224" s="71" t="str">
        <f t="shared" si="25"/>
        <v/>
      </c>
      <c r="B224" s="74">
        <v>108</v>
      </c>
      <c r="C224" s="74" t="str">
        <f>IF(VLOOKUP(B224,Ａクラス!$K$9:$T$228,5,FALSE)="","",VLOOKUP(B224,Ａクラス!$K$9:$T$228,5,FALSE))</f>
        <v/>
      </c>
      <c r="D224" s="74" t="str">
        <f>IF(VLOOKUP(B224+0.5,Ａクラス!$K$9:$T$228,5,FALSE)="","",VLOOKUP(B224+0.5,Ａクラス!$K$9:$T$228,5,FALSE))</f>
        <v/>
      </c>
      <c r="E224" s="74" t="str">
        <f>IF(VLOOKUP(B224,Ａクラス!$K$9:$T$228,2,FALSE)="","",VLOOKUP(B224,Ａクラス!$K$9:$T$228,2,FALSE))</f>
        <v>GA</v>
      </c>
      <c r="F224" s="74" t="e">
        <f>データ!$B$4</f>
        <v>#N/A</v>
      </c>
      <c r="G224" s="74" t="e">
        <f>データ!$B$5</f>
        <v>#N/A</v>
      </c>
      <c r="H224" s="69" t="str">
        <f t="shared" si="24"/>
        <v/>
      </c>
      <c r="L224" s="69">
        <v>218</v>
      </c>
      <c r="M224" s="69" t="str">
        <f t="shared" si="26"/>
        <v/>
      </c>
      <c r="N224" s="69" t="str">
        <f t="shared" si="27"/>
        <v/>
      </c>
      <c r="O224" s="69" t="str">
        <f t="shared" si="28"/>
        <v/>
      </c>
      <c r="P224" s="69" t="str">
        <f t="shared" si="29"/>
        <v/>
      </c>
      <c r="Q224" s="69" t="str">
        <f t="shared" si="30"/>
        <v/>
      </c>
      <c r="R224" s="69" t="str">
        <f t="shared" si="31"/>
        <v/>
      </c>
    </row>
    <row r="225" spans="1:18" x14ac:dyDescent="0.2">
      <c r="A225" s="71" t="str">
        <f t="shared" si="25"/>
        <v/>
      </c>
      <c r="B225" s="74">
        <v>109</v>
      </c>
      <c r="C225" s="74" t="str">
        <f>IF(VLOOKUP(B225,Ａクラス!$K$9:$T$228,5,FALSE)="","",VLOOKUP(B225,Ａクラス!$K$9:$T$228,5,FALSE))</f>
        <v/>
      </c>
      <c r="D225" s="74" t="str">
        <f>IF(VLOOKUP(B225+0.5,Ａクラス!$K$9:$T$228,5,FALSE)="","",VLOOKUP(B225+0.5,Ａクラス!$K$9:$T$228,5,FALSE))</f>
        <v/>
      </c>
      <c r="E225" s="74" t="str">
        <f>IF(VLOOKUP(B225,Ａクラス!$K$9:$T$228,2,FALSE)="","",VLOOKUP(B225,Ａクラス!$K$9:$T$228,2,FALSE))</f>
        <v>GA</v>
      </c>
      <c r="F225" s="74" t="e">
        <f>データ!$B$4</f>
        <v>#N/A</v>
      </c>
      <c r="G225" s="74" t="e">
        <f>データ!$B$5</f>
        <v>#N/A</v>
      </c>
      <c r="H225" s="69" t="str">
        <f t="shared" si="24"/>
        <v/>
      </c>
      <c r="L225" s="69">
        <v>219</v>
      </c>
      <c r="M225" s="69" t="str">
        <f t="shared" si="26"/>
        <v/>
      </c>
      <c r="N225" s="69" t="str">
        <f t="shared" si="27"/>
        <v/>
      </c>
      <c r="O225" s="69" t="str">
        <f t="shared" si="28"/>
        <v/>
      </c>
      <c r="P225" s="69" t="str">
        <f t="shared" si="29"/>
        <v/>
      </c>
      <c r="Q225" s="69" t="str">
        <f t="shared" si="30"/>
        <v/>
      </c>
      <c r="R225" s="69" t="str">
        <f t="shared" si="31"/>
        <v/>
      </c>
    </row>
    <row r="226" spans="1:18" x14ac:dyDescent="0.2">
      <c r="A226" s="71" t="str">
        <f t="shared" si="25"/>
        <v/>
      </c>
      <c r="B226" s="74">
        <v>110</v>
      </c>
      <c r="C226" s="74" t="str">
        <f>IF(VLOOKUP(B226,Ａクラス!$K$9:$T$228,5,FALSE)="","",VLOOKUP(B226,Ａクラス!$K$9:$T$228,5,FALSE))</f>
        <v/>
      </c>
      <c r="D226" s="74" t="str">
        <f>IF(VLOOKUP(B226+0.5,Ａクラス!$K$9:$T$228,5,FALSE)="","",VLOOKUP(B226+0.5,Ａクラス!$K$9:$T$228,5,FALSE))</f>
        <v/>
      </c>
      <c r="E226" s="74" t="str">
        <f>IF(VLOOKUP(B226,Ａクラス!$K$9:$T$228,2,FALSE)="","",VLOOKUP(B226,Ａクラス!$K$9:$T$228,2,FALSE))</f>
        <v>GA</v>
      </c>
      <c r="F226" s="74" t="e">
        <f>データ!$B$4</f>
        <v>#N/A</v>
      </c>
      <c r="G226" s="74" t="e">
        <f>データ!$B$5</f>
        <v>#N/A</v>
      </c>
      <c r="H226" s="69" t="str">
        <f t="shared" si="24"/>
        <v/>
      </c>
      <c r="L226" s="69">
        <v>220</v>
      </c>
      <c r="M226" s="69" t="str">
        <f t="shared" si="26"/>
        <v/>
      </c>
      <c r="N226" s="69" t="str">
        <f t="shared" si="27"/>
        <v/>
      </c>
      <c r="O226" s="69" t="str">
        <f t="shared" si="28"/>
        <v/>
      </c>
      <c r="P226" s="69" t="str">
        <f t="shared" si="29"/>
        <v/>
      </c>
      <c r="Q226" s="69" t="str">
        <f t="shared" si="30"/>
        <v/>
      </c>
      <c r="R226" s="69" t="str">
        <f t="shared" si="31"/>
        <v/>
      </c>
    </row>
    <row r="227" spans="1:18" x14ac:dyDescent="0.2">
      <c r="A227" s="71" t="str">
        <f t="shared" si="25"/>
        <v/>
      </c>
      <c r="B227" s="75">
        <v>1</v>
      </c>
      <c r="C227" s="75" t="str">
        <f>IF(VLOOKUP(B227,Bクラス!$A$9:$J$228,5,FALSE)="","",VLOOKUP(B227,Bクラス!$A$9:$J$228,5,FALSE))</f>
        <v/>
      </c>
      <c r="D227" s="75" t="str">
        <f>IF(VLOOKUP(B227+0.5,Bクラス!$A$9:$J$228,5,FALSE)="","",VLOOKUP(B227+0.5,Bクラス!$A$9:$J$228,5,FALSE))</f>
        <v/>
      </c>
      <c r="E227" s="75" t="str">
        <f>IF(VLOOKUP(B227,Bクラス!$A$9:$J$228,2,FALSE)="","",VLOOKUP(B227,Bクラス!$A$9:$J$228,2,FALSE))</f>
        <v>BB</v>
      </c>
      <c r="F227" s="75" t="e">
        <f>データ!$B$4</f>
        <v>#N/A</v>
      </c>
      <c r="G227" s="75" t="e">
        <f>データ!$B$5</f>
        <v>#N/A</v>
      </c>
      <c r="H227" s="69" t="str">
        <f t="shared" ref="H227:H237" si="32">IF(C227="","",ROW())</f>
        <v/>
      </c>
      <c r="L227" s="69">
        <v>221</v>
      </c>
      <c r="M227" s="69" t="str">
        <f t="shared" si="26"/>
        <v/>
      </c>
      <c r="N227" s="69" t="str">
        <f t="shared" si="27"/>
        <v/>
      </c>
      <c r="O227" s="69" t="str">
        <f t="shared" si="28"/>
        <v/>
      </c>
      <c r="P227" s="69" t="str">
        <f t="shared" si="29"/>
        <v/>
      </c>
      <c r="Q227" s="69" t="str">
        <f t="shared" si="30"/>
        <v/>
      </c>
      <c r="R227" s="69" t="str">
        <f t="shared" si="31"/>
        <v/>
      </c>
    </row>
    <row r="228" spans="1:18" x14ac:dyDescent="0.2">
      <c r="A228" s="71" t="str">
        <f t="shared" si="25"/>
        <v/>
      </c>
      <c r="B228" s="75">
        <v>2</v>
      </c>
      <c r="C228" s="75" t="str">
        <f>IF(VLOOKUP(B228,Bクラス!$A$9:$J$228,5,FALSE)="","",VLOOKUP(B228,Bクラス!$A$9:$J$228,5,FALSE))</f>
        <v/>
      </c>
      <c r="D228" s="75" t="str">
        <f>IF(VLOOKUP(B228+0.5,Bクラス!$A$9:$J$228,5,FALSE)="","",VLOOKUP(B228+0.5,Bクラス!$A$9:$J$228,5,FALSE))</f>
        <v/>
      </c>
      <c r="E228" s="75" t="str">
        <f>IF(VLOOKUP(B228,Bクラス!$A$9:$J$228,2,FALSE)="","",VLOOKUP(B228,Bクラス!$A$9:$J$228,2,FALSE))</f>
        <v>BB</v>
      </c>
      <c r="F228" s="75" t="e">
        <f>データ!$B$4</f>
        <v>#N/A</v>
      </c>
      <c r="G228" s="75" t="e">
        <f>データ!$B$5</f>
        <v>#N/A</v>
      </c>
      <c r="H228" s="69" t="str">
        <f t="shared" si="32"/>
        <v/>
      </c>
      <c r="L228" s="69">
        <v>222</v>
      </c>
      <c r="M228" s="69" t="str">
        <f t="shared" si="26"/>
        <v/>
      </c>
      <c r="N228" s="69" t="str">
        <f t="shared" si="27"/>
        <v/>
      </c>
      <c r="O228" s="69" t="str">
        <f t="shared" si="28"/>
        <v/>
      </c>
      <c r="P228" s="69" t="str">
        <f t="shared" si="29"/>
        <v/>
      </c>
      <c r="Q228" s="69" t="str">
        <f t="shared" si="30"/>
        <v/>
      </c>
      <c r="R228" s="69" t="str">
        <f t="shared" si="31"/>
        <v/>
      </c>
    </row>
    <row r="229" spans="1:18" x14ac:dyDescent="0.2">
      <c r="A229" s="71" t="str">
        <f t="shared" si="25"/>
        <v/>
      </c>
      <c r="B229" s="75">
        <v>3</v>
      </c>
      <c r="C229" s="75" t="str">
        <f>IF(VLOOKUP(B229,Bクラス!$A$9:$J$228,5,FALSE)="","",VLOOKUP(B229,Bクラス!$A$9:$J$228,5,FALSE))</f>
        <v/>
      </c>
      <c r="D229" s="75" t="str">
        <f>IF(VLOOKUP(B229+0.5,Bクラス!$A$9:$J$228,5,FALSE)="","",VLOOKUP(B229+0.5,Bクラス!$A$9:$J$228,5,FALSE))</f>
        <v/>
      </c>
      <c r="E229" s="75" t="str">
        <f>IF(VLOOKUP(B229,Bクラス!$A$9:$J$228,2,FALSE)="","",VLOOKUP(B229,Bクラス!$A$9:$J$228,2,FALSE))</f>
        <v>BB</v>
      </c>
      <c r="F229" s="75" t="e">
        <f>データ!$B$4</f>
        <v>#N/A</v>
      </c>
      <c r="G229" s="75" t="e">
        <f>データ!$B$5</f>
        <v>#N/A</v>
      </c>
      <c r="H229" s="69" t="str">
        <f t="shared" si="32"/>
        <v/>
      </c>
      <c r="L229" s="69">
        <v>223</v>
      </c>
      <c r="M229" s="69" t="str">
        <f t="shared" si="26"/>
        <v/>
      </c>
      <c r="N229" s="69" t="str">
        <f t="shared" si="27"/>
        <v/>
      </c>
      <c r="O229" s="69" t="str">
        <f t="shared" si="28"/>
        <v/>
      </c>
      <c r="P229" s="69" t="str">
        <f t="shared" si="29"/>
        <v/>
      </c>
      <c r="Q229" s="69" t="str">
        <f t="shared" si="30"/>
        <v/>
      </c>
      <c r="R229" s="69" t="str">
        <f t="shared" si="31"/>
        <v/>
      </c>
    </row>
    <row r="230" spans="1:18" x14ac:dyDescent="0.2">
      <c r="A230" s="71" t="str">
        <f t="shared" si="25"/>
        <v/>
      </c>
      <c r="B230" s="75">
        <v>4</v>
      </c>
      <c r="C230" s="75" t="str">
        <f>IF(VLOOKUP(B230,Bクラス!$A$9:$J$228,5,FALSE)="","",VLOOKUP(B230,Bクラス!$A$9:$J$228,5,FALSE))</f>
        <v/>
      </c>
      <c r="D230" s="75" t="str">
        <f>IF(VLOOKUP(B230+0.5,Bクラス!$A$9:$J$228,5,FALSE)="","",VLOOKUP(B230+0.5,Bクラス!$A$9:$J$228,5,FALSE))</f>
        <v/>
      </c>
      <c r="E230" s="75" t="str">
        <f>IF(VLOOKUP(B230,Bクラス!$A$9:$J$228,2,FALSE)="","",VLOOKUP(B230,Bクラス!$A$9:$J$228,2,FALSE))</f>
        <v>BB</v>
      </c>
      <c r="F230" s="75" t="e">
        <f>データ!$B$4</f>
        <v>#N/A</v>
      </c>
      <c r="G230" s="75" t="e">
        <f>データ!$B$5</f>
        <v>#N/A</v>
      </c>
      <c r="H230" s="69" t="str">
        <f t="shared" si="32"/>
        <v/>
      </c>
      <c r="L230" s="69">
        <v>224</v>
      </c>
      <c r="M230" s="69" t="str">
        <f t="shared" si="26"/>
        <v/>
      </c>
      <c r="N230" s="69" t="str">
        <f t="shared" si="27"/>
        <v/>
      </c>
      <c r="O230" s="69" t="str">
        <f t="shared" si="28"/>
        <v/>
      </c>
      <c r="P230" s="69" t="str">
        <f t="shared" si="29"/>
        <v/>
      </c>
      <c r="Q230" s="69" t="str">
        <f t="shared" si="30"/>
        <v/>
      </c>
      <c r="R230" s="69" t="str">
        <f t="shared" si="31"/>
        <v/>
      </c>
    </row>
    <row r="231" spans="1:18" x14ac:dyDescent="0.2">
      <c r="A231" s="71" t="str">
        <f t="shared" si="25"/>
        <v/>
      </c>
      <c r="B231" s="75">
        <v>5</v>
      </c>
      <c r="C231" s="75" t="str">
        <f>IF(VLOOKUP(B231,Bクラス!$A$9:$J$228,5,FALSE)="","",VLOOKUP(B231,Bクラス!$A$9:$J$228,5,FALSE))</f>
        <v/>
      </c>
      <c r="D231" s="75" t="str">
        <f>IF(VLOOKUP(B231+0.5,Bクラス!$A$9:$J$228,5,FALSE)="","",VLOOKUP(B231+0.5,Bクラス!$A$9:$J$228,5,FALSE))</f>
        <v/>
      </c>
      <c r="E231" s="75" t="str">
        <f>IF(VLOOKUP(B231,Bクラス!$A$9:$J$228,2,FALSE)="","",VLOOKUP(B231,Bクラス!$A$9:$J$228,2,FALSE))</f>
        <v>BB</v>
      </c>
      <c r="F231" s="75" t="e">
        <f>データ!$B$4</f>
        <v>#N/A</v>
      </c>
      <c r="G231" s="75" t="e">
        <f>データ!$B$5</f>
        <v>#N/A</v>
      </c>
      <c r="H231" s="69" t="str">
        <f t="shared" si="32"/>
        <v/>
      </c>
      <c r="L231" s="69">
        <v>225</v>
      </c>
      <c r="M231" s="69" t="str">
        <f t="shared" si="26"/>
        <v/>
      </c>
      <c r="N231" s="69" t="str">
        <f t="shared" si="27"/>
        <v/>
      </c>
      <c r="O231" s="69" t="str">
        <f t="shared" si="28"/>
        <v/>
      </c>
      <c r="P231" s="69" t="str">
        <f t="shared" si="29"/>
        <v/>
      </c>
      <c r="Q231" s="69" t="str">
        <f t="shared" si="30"/>
        <v/>
      </c>
      <c r="R231" s="69" t="str">
        <f t="shared" si="31"/>
        <v/>
      </c>
    </row>
    <row r="232" spans="1:18" x14ac:dyDescent="0.2">
      <c r="A232" s="71" t="str">
        <f t="shared" si="25"/>
        <v/>
      </c>
      <c r="B232" s="75">
        <v>6</v>
      </c>
      <c r="C232" s="75" t="str">
        <f>IF(VLOOKUP(B232,Bクラス!$A$9:$J$228,5,FALSE)="","",VLOOKUP(B232,Bクラス!$A$9:$J$228,5,FALSE))</f>
        <v/>
      </c>
      <c r="D232" s="75" t="str">
        <f>IF(VLOOKUP(B232+0.5,Bクラス!$A$9:$J$228,5,FALSE)="","",VLOOKUP(B232+0.5,Bクラス!$A$9:$J$228,5,FALSE))</f>
        <v/>
      </c>
      <c r="E232" s="75" t="str">
        <f>IF(VLOOKUP(B232,Bクラス!$A$9:$J$228,2,FALSE)="","",VLOOKUP(B232,Bクラス!$A$9:$J$228,2,FALSE))</f>
        <v>BB</v>
      </c>
      <c r="F232" s="75" t="e">
        <f>データ!$B$4</f>
        <v>#N/A</v>
      </c>
      <c r="G232" s="75" t="e">
        <f>データ!$B$5</f>
        <v>#N/A</v>
      </c>
      <c r="H232" s="69" t="str">
        <f t="shared" si="32"/>
        <v/>
      </c>
      <c r="L232" s="69">
        <v>226</v>
      </c>
      <c r="M232" s="69" t="str">
        <f t="shared" si="26"/>
        <v/>
      </c>
      <c r="N232" s="69" t="str">
        <f t="shared" si="27"/>
        <v/>
      </c>
      <c r="O232" s="69" t="str">
        <f t="shared" si="28"/>
        <v/>
      </c>
      <c r="P232" s="69" t="str">
        <f t="shared" si="29"/>
        <v/>
      </c>
      <c r="Q232" s="69" t="str">
        <f t="shared" si="30"/>
        <v/>
      </c>
      <c r="R232" s="69" t="str">
        <f t="shared" si="31"/>
        <v/>
      </c>
    </row>
    <row r="233" spans="1:18" x14ac:dyDescent="0.2">
      <c r="A233" s="71" t="str">
        <f t="shared" si="25"/>
        <v/>
      </c>
      <c r="B233" s="75">
        <v>7</v>
      </c>
      <c r="C233" s="75" t="str">
        <f>IF(VLOOKUP(B233,Bクラス!$A$9:$J$228,5,FALSE)="","",VLOOKUP(B233,Bクラス!$A$9:$J$228,5,FALSE))</f>
        <v/>
      </c>
      <c r="D233" s="75" t="str">
        <f>IF(VLOOKUP(B233+0.5,Bクラス!$A$9:$J$228,5,FALSE)="","",VLOOKUP(B233+0.5,Bクラス!$A$9:$J$228,5,FALSE))</f>
        <v/>
      </c>
      <c r="E233" s="75" t="str">
        <f>IF(VLOOKUP(B233,Bクラス!$A$9:$J$228,2,FALSE)="","",VLOOKUP(B233,Bクラス!$A$9:$J$228,2,FALSE))</f>
        <v>BB</v>
      </c>
      <c r="F233" s="75" t="e">
        <f>データ!$B$4</f>
        <v>#N/A</v>
      </c>
      <c r="G233" s="75" t="e">
        <f>データ!$B$5</f>
        <v>#N/A</v>
      </c>
      <c r="H233" s="69" t="str">
        <f t="shared" si="32"/>
        <v/>
      </c>
      <c r="L233" s="69">
        <v>227</v>
      </c>
      <c r="M233" s="69" t="str">
        <f t="shared" si="26"/>
        <v/>
      </c>
      <c r="N233" s="69" t="str">
        <f t="shared" si="27"/>
        <v/>
      </c>
      <c r="O233" s="69" t="str">
        <f t="shared" si="28"/>
        <v/>
      </c>
      <c r="P233" s="69" t="str">
        <f t="shared" si="29"/>
        <v/>
      </c>
      <c r="Q233" s="69" t="str">
        <f t="shared" si="30"/>
        <v/>
      </c>
      <c r="R233" s="69" t="str">
        <f t="shared" si="31"/>
        <v/>
      </c>
    </row>
    <row r="234" spans="1:18" x14ac:dyDescent="0.2">
      <c r="A234" s="71" t="str">
        <f t="shared" si="25"/>
        <v/>
      </c>
      <c r="B234" s="75">
        <v>8</v>
      </c>
      <c r="C234" s="75" t="str">
        <f>IF(VLOOKUP(B234,Bクラス!$A$9:$J$228,5,FALSE)="","",VLOOKUP(B234,Bクラス!$A$9:$J$228,5,FALSE))</f>
        <v/>
      </c>
      <c r="D234" s="75" t="str">
        <f>IF(VLOOKUP(B234+0.5,Bクラス!$A$9:$J$228,5,FALSE)="","",VLOOKUP(B234+0.5,Bクラス!$A$9:$J$228,5,FALSE))</f>
        <v/>
      </c>
      <c r="E234" s="75" t="str">
        <f>IF(VLOOKUP(B234,Bクラス!$A$9:$J$228,2,FALSE)="","",VLOOKUP(B234,Bクラス!$A$9:$J$228,2,FALSE))</f>
        <v>BB</v>
      </c>
      <c r="F234" s="75" t="e">
        <f>データ!$B$4</f>
        <v>#N/A</v>
      </c>
      <c r="G234" s="75" t="e">
        <f>データ!$B$5</f>
        <v>#N/A</v>
      </c>
      <c r="H234" s="69" t="str">
        <f t="shared" si="32"/>
        <v/>
      </c>
      <c r="L234" s="69">
        <v>228</v>
      </c>
      <c r="M234" s="69" t="str">
        <f t="shared" si="26"/>
        <v/>
      </c>
      <c r="N234" s="69" t="str">
        <f t="shared" si="27"/>
        <v/>
      </c>
      <c r="O234" s="69" t="str">
        <f t="shared" si="28"/>
        <v/>
      </c>
      <c r="P234" s="69" t="str">
        <f t="shared" si="29"/>
        <v/>
      </c>
      <c r="Q234" s="69" t="str">
        <f t="shared" si="30"/>
        <v/>
      </c>
      <c r="R234" s="69" t="str">
        <f t="shared" si="31"/>
        <v/>
      </c>
    </row>
    <row r="235" spans="1:18" x14ac:dyDescent="0.2">
      <c r="A235" s="71" t="str">
        <f t="shared" si="25"/>
        <v/>
      </c>
      <c r="B235" s="75">
        <v>9</v>
      </c>
      <c r="C235" s="75" t="str">
        <f>IF(VLOOKUP(B235,Bクラス!$A$9:$J$228,5,FALSE)="","",VLOOKUP(B235,Bクラス!$A$9:$J$228,5,FALSE))</f>
        <v/>
      </c>
      <c r="D235" s="75" t="str">
        <f>IF(VLOOKUP(B235+0.5,Bクラス!$A$9:$J$228,5,FALSE)="","",VLOOKUP(B235+0.5,Bクラス!$A$9:$J$228,5,FALSE))</f>
        <v/>
      </c>
      <c r="E235" s="75" t="str">
        <f>IF(VLOOKUP(B235,Bクラス!$A$9:$J$228,2,FALSE)="","",VLOOKUP(B235,Bクラス!$A$9:$J$228,2,FALSE))</f>
        <v>BB</v>
      </c>
      <c r="F235" s="75" t="e">
        <f>データ!$B$4</f>
        <v>#N/A</v>
      </c>
      <c r="G235" s="75" t="e">
        <f>データ!$B$5</f>
        <v>#N/A</v>
      </c>
      <c r="H235" s="69" t="str">
        <f t="shared" si="32"/>
        <v/>
      </c>
      <c r="L235" s="69">
        <v>229</v>
      </c>
      <c r="M235" s="69" t="str">
        <f t="shared" si="26"/>
        <v/>
      </c>
      <c r="N235" s="69" t="str">
        <f t="shared" si="27"/>
        <v/>
      </c>
      <c r="O235" s="69" t="str">
        <f t="shared" si="28"/>
        <v/>
      </c>
      <c r="P235" s="69" t="str">
        <f t="shared" si="29"/>
        <v/>
      </c>
      <c r="Q235" s="69" t="str">
        <f t="shared" si="30"/>
        <v/>
      </c>
      <c r="R235" s="69" t="str">
        <f t="shared" si="31"/>
        <v/>
      </c>
    </row>
    <row r="236" spans="1:18" x14ac:dyDescent="0.2">
      <c r="A236" s="71" t="str">
        <f t="shared" si="25"/>
        <v/>
      </c>
      <c r="B236" s="75">
        <v>10</v>
      </c>
      <c r="C236" s="75" t="str">
        <f>IF(VLOOKUP(B236,Bクラス!$A$9:$J$228,5,FALSE)="","",VLOOKUP(B236,Bクラス!$A$9:$J$228,5,FALSE))</f>
        <v/>
      </c>
      <c r="D236" s="75" t="str">
        <f>IF(VLOOKUP(B236+0.5,Bクラス!$A$9:$J$228,5,FALSE)="","",VLOOKUP(B236+0.5,Bクラス!$A$9:$J$228,5,FALSE))</f>
        <v/>
      </c>
      <c r="E236" s="75" t="str">
        <f>IF(VLOOKUP(B236,Bクラス!$A$9:$J$228,2,FALSE)="","",VLOOKUP(B236,Bクラス!$A$9:$J$228,2,FALSE))</f>
        <v>BB</v>
      </c>
      <c r="F236" s="75" t="e">
        <f>データ!$B$4</f>
        <v>#N/A</v>
      </c>
      <c r="G236" s="75" t="e">
        <f>データ!$B$5</f>
        <v>#N/A</v>
      </c>
      <c r="H236" s="69" t="str">
        <f t="shared" si="32"/>
        <v/>
      </c>
      <c r="L236" s="69">
        <v>230</v>
      </c>
      <c r="M236" s="69" t="str">
        <f t="shared" si="26"/>
        <v/>
      </c>
      <c r="N236" s="69" t="str">
        <f t="shared" si="27"/>
        <v/>
      </c>
      <c r="O236" s="69" t="str">
        <f t="shared" si="28"/>
        <v/>
      </c>
      <c r="P236" s="69" t="str">
        <f t="shared" si="29"/>
        <v/>
      </c>
      <c r="Q236" s="69" t="str">
        <f t="shared" si="30"/>
        <v/>
      </c>
      <c r="R236" s="69" t="str">
        <f t="shared" si="31"/>
        <v/>
      </c>
    </row>
    <row r="237" spans="1:18" x14ac:dyDescent="0.2">
      <c r="A237" s="71" t="str">
        <f t="shared" si="25"/>
        <v/>
      </c>
      <c r="B237" s="75">
        <v>11</v>
      </c>
      <c r="C237" s="75" t="str">
        <f>IF(VLOOKUP(B237,Bクラス!$A$9:$J$228,5,FALSE)="","",VLOOKUP(B237,Bクラス!$A$9:$J$228,5,FALSE))</f>
        <v/>
      </c>
      <c r="D237" s="75" t="str">
        <f>IF(VLOOKUP(B237+0.5,Bクラス!$A$9:$J$228,5,FALSE)="","",VLOOKUP(B237+0.5,Bクラス!$A$9:$J$228,5,FALSE))</f>
        <v/>
      </c>
      <c r="E237" s="75" t="str">
        <f>IF(VLOOKUP(B237,Bクラス!$A$9:$J$228,2,FALSE)="","",VLOOKUP(B237,Bクラス!$A$9:$J$228,2,FALSE))</f>
        <v>BB</v>
      </c>
      <c r="F237" s="75" t="e">
        <f>データ!$B$4</f>
        <v>#N/A</v>
      </c>
      <c r="G237" s="75" t="e">
        <f>データ!$B$5</f>
        <v>#N/A</v>
      </c>
      <c r="H237" s="69" t="str">
        <f t="shared" si="32"/>
        <v/>
      </c>
      <c r="L237" s="69">
        <v>231</v>
      </c>
      <c r="M237" s="69" t="str">
        <f t="shared" si="26"/>
        <v/>
      </c>
      <c r="N237" s="69" t="str">
        <f t="shared" si="27"/>
        <v/>
      </c>
      <c r="O237" s="69" t="str">
        <f t="shared" si="28"/>
        <v/>
      </c>
      <c r="P237" s="69" t="str">
        <f t="shared" si="29"/>
        <v/>
      </c>
      <c r="Q237" s="69" t="str">
        <f t="shared" si="30"/>
        <v/>
      </c>
      <c r="R237" s="69" t="str">
        <f t="shared" si="31"/>
        <v/>
      </c>
    </row>
    <row r="238" spans="1:18" x14ac:dyDescent="0.2">
      <c r="A238" s="71" t="str">
        <f t="shared" si="25"/>
        <v/>
      </c>
      <c r="B238" s="75">
        <v>12</v>
      </c>
      <c r="C238" s="75" t="str">
        <f>IF(VLOOKUP(B238,Bクラス!$A$9:$J$228,5,FALSE)="","",VLOOKUP(B238,Bクラス!$A$9:$J$228,5,FALSE))</f>
        <v/>
      </c>
      <c r="D238" s="75" t="str">
        <f>IF(VLOOKUP(B238+0.5,Bクラス!$A$9:$J$228,5,FALSE)="","",VLOOKUP(B238+0.5,Bクラス!$A$9:$J$228,5,FALSE))</f>
        <v/>
      </c>
      <c r="E238" s="75" t="str">
        <f>IF(VLOOKUP(B238,Bクラス!$A$9:$J$228,2,FALSE)="","",VLOOKUP(B238,Bクラス!$A$9:$J$228,2,FALSE))</f>
        <v>BB</v>
      </c>
      <c r="F238" s="75" t="e">
        <f>データ!$B$4</f>
        <v>#N/A</v>
      </c>
      <c r="G238" s="75" t="e">
        <f>データ!$B$5</f>
        <v>#N/A</v>
      </c>
      <c r="H238" s="69" t="str">
        <f t="shared" ref="H238:H301" si="33">IF(C238="","",ROW())</f>
        <v/>
      </c>
      <c r="L238" s="69">
        <v>232</v>
      </c>
      <c r="M238" s="69" t="str">
        <f t="shared" si="26"/>
        <v/>
      </c>
      <c r="N238" s="69" t="str">
        <f t="shared" si="27"/>
        <v/>
      </c>
      <c r="O238" s="69" t="str">
        <f t="shared" si="28"/>
        <v/>
      </c>
      <c r="P238" s="69" t="str">
        <f t="shared" si="29"/>
        <v/>
      </c>
      <c r="Q238" s="69" t="str">
        <f t="shared" si="30"/>
        <v/>
      </c>
      <c r="R238" s="69" t="str">
        <f t="shared" si="31"/>
        <v/>
      </c>
    </row>
    <row r="239" spans="1:18" x14ac:dyDescent="0.2">
      <c r="A239" s="71" t="str">
        <f t="shared" si="25"/>
        <v/>
      </c>
      <c r="B239" s="75">
        <v>13</v>
      </c>
      <c r="C239" s="75" t="str">
        <f>IF(VLOOKUP(B239,Bクラス!$A$9:$J$228,5,FALSE)="","",VLOOKUP(B239,Bクラス!$A$9:$J$228,5,FALSE))</f>
        <v/>
      </c>
      <c r="D239" s="75" t="str">
        <f>IF(VLOOKUP(B239+0.5,Bクラス!$A$9:$J$228,5,FALSE)="","",VLOOKUP(B239+0.5,Bクラス!$A$9:$J$228,5,FALSE))</f>
        <v/>
      </c>
      <c r="E239" s="75" t="str">
        <f>IF(VLOOKUP(B239,Bクラス!$A$9:$J$228,2,FALSE)="","",VLOOKUP(B239,Bクラス!$A$9:$J$228,2,FALSE))</f>
        <v>BB</v>
      </c>
      <c r="F239" s="75" t="e">
        <f>データ!$B$4</f>
        <v>#N/A</v>
      </c>
      <c r="G239" s="75" t="e">
        <f>データ!$B$5</f>
        <v>#N/A</v>
      </c>
      <c r="H239" s="69" t="str">
        <f t="shared" si="33"/>
        <v/>
      </c>
      <c r="L239" s="69">
        <v>233</v>
      </c>
      <c r="M239" s="69" t="str">
        <f t="shared" si="26"/>
        <v/>
      </c>
      <c r="N239" s="69" t="str">
        <f t="shared" si="27"/>
        <v/>
      </c>
      <c r="O239" s="69" t="str">
        <f t="shared" si="28"/>
        <v/>
      </c>
      <c r="P239" s="69" t="str">
        <f t="shared" si="29"/>
        <v/>
      </c>
      <c r="Q239" s="69" t="str">
        <f t="shared" si="30"/>
        <v/>
      </c>
      <c r="R239" s="69" t="str">
        <f t="shared" si="31"/>
        <v/>
      </c>
    </row>
    <row r="240" spans="1:18" x14ac:dyDescent="0.2">
      <c r="A240" s="71" t="str">
        <f t="shared" si="25"/>
        <v/>
      </c>
      <c r="B240" s="75">
        <v>14</v>
      </c>
      <c r="C240" s="75" t="str">
        <f>IF(VLOOKUP(B240,Bクラス!$A$9:$J$228,5,FALSE)="","",VLOOKUP(B240,Bクラス!$A$9:$J$228,5,FALSE))</f>
        <v/>
      </c>
      <c r="D240" s="75" t="str">
        <f>IF(VLOOKUP(B240+0.5,Bクラス!$A$9:$J$228,5,FALSE)="","",VLOOKUP(B240+0.5,Bクラス!$A$9:$J$228,5,FALSE))</f>
        <v/>
      </c>
      <c r="E240" s="75" t="str">
        <f>IF(VLOOKUP(B240,Bクラス!$A$9:$J$228,2,FALSE)="","",VLOOKUP(B240,Bクラス!$A$9:$J$228,2,FALSE))</f>
        <v>BB</v>
      </c>
      <c r="F240" s="75" t="e">
        <f>データ!$B$4</f>
        <v>#N/A</v>
      </c>
      <c r="G240" s="75" t="e">
        <f>データ!$B$5</f>
        <v>#N/A</v>
      </c>
      <c r="H240" s="69" t="str">
        <f t="shared" si="33"/>
        <v/>
      </c>
      <c r="L240" s="69">
        <v>234</v>
      </c>
      <c r="M240" s="69" t="str">
        <f t="shared" si="26"/>
        <v/>
      </c>
      <c r="N240" s="69" t="str">
        <f t="shared" si="27"/>
        <v/>
      </c>
      <c r="O240" s="69" t="str">
        <f t="shared" si="28"/>
        <v/>
      </c>
      <c r="P240" s="69" t="str">
        <f t="shared" si="29"/>
        <v/>
      </c>
      <c r="Q240" s="69" t="str">
        <f t="shared" si="30"/>
        <v/>
      </c>
      <c r="R240" s="69" t="str">
        <f t="shared" si="31"/>
        <v/>
      </c>
    </row>
    <row r="241" spans="1:18" x14ac:dyDescent="0.2">
      <c r="A241" s="71" t="str">
        <f t="shared" si="25"/>
        <v/>
      </c>
      <c r="B241" s="75">
        <v>15</v>
      </c>
      <c r="C241" s="75" t="str">
        <f>IF(VLOOKUP(B241,Bクラス!$A$9:$J$228,5,FALSE)="","",VLOOKUP(B241,Bクラス!$A$9:$J$228,5,FALSE))</f>
        <v/>
      </c>
      <c r="D241" s="75" t="str">
        <f>IF(VLOOKUP(B241+0.5,Bクラス!$A$9:$J$228,5,FALSE)="","",VLOOKUP(B241+0.5,Bクラス!$A$9:$J$228,5,FALSE))</f>
        <v/>
      </c>
      <c r="E241" s="75" t="str">
        <f>IF(VLOOKUP(B241,Bクラス!$A$9:$J$228,2,FALSE)="","",VLOOKUP(B241,Bクラス!$A$9:$J$228,2,FALSE))</f>
        <v>BB</v>
      </c>
      <c r="F241" s="75" t="e">
        <f>データ!$B$4</f>
        <v>#N/A</v>
      </c>
      <c r="G241" s="75" t="e">
        <f>データ!$B$5</f>
        <v>#N/A</v>
      </c>
      <c r="H241" s="69" t="str">
        <f t="shared" si="33"/>
        <v/>
      </c>
      <c r="L241" s="69">
        <v>235</v>
      </c>
      <c r="M241" s="69" t="str">
        <f t="shared" si="26"/>
        <v/>
      </c>
      <c r="N241" s="69" t="str">
        <f t="shared" si="27"/>
        <v/>
      </c>
      <c r="O241" s="69" t="str">
        <f t="shared" si="28"/>
        <v/>
      </c>
      <c r="P241" s="69" t="str">
        <f t="shared" si="29"/>
        <v/>
      </c>
      <c r="Q241" s="69" t="str">
        <f t="shared" si="30"/>
        <v/>
      </c>
      <c r="R241" s="69" t="str">
        <f t="shared" si="31"/>
        <v/>
      </c>
    </row>
    <row r="242" spans="1:18" x14ac:dyDescent="0.2">
      <c r="A242" s="71" t="str">
        <f t="shared" si="25"/>
        <v/>
      </c>
      <c r="B242" s="75">
        <v>16</v>
      </c>
      <c r="C242" s="75" t="str">
        <f>IF(VLOOKUP(B242,Bクラス!$A$9:$J$228,5,FALSE)="","",VLOOKUP(B242,Bクラス!$A$9:$J$228,5,FALSE))</f>
        <v/>
      </c>
      <c r="D242" s="75" t="str">
        <f>IF(VLOOKUP(B242+0.5,Bクラス!$A$9:$J$228,5,FALSE)="","",VLOOKUP(B242+0.5,Bクラス!$A$9:$J$228,5,FALSE))</f>
        <v/>
      </c>
      <c r="E242" s="75" t="str">
        <f>IF(VLOOKUP(B242,Bクラス!$A$9:$J$228,2,FALSE)="","",VLOOKUP(B242,Bクラス!$A$9:$J$228,2,FALSE))</f>
        <v>BB</v>
      </c>
      <c r="F242" s="75" t="e">
        <f>データ!$B$4</f>
        <v>#N/A</v>
      </c>
      <c r="G242" s="75" t="e">
        <f>データ!$B$5</f>
        <v>#N/A</v>
      </c>
      <c r="H242" s="69" t="str">
        <f t="shared" si="33"/>
        <v/>
      </c>
      <c r="L242" s="69">
        <v>236</v>
      </c>
      <c r="M242" s="69" t="str">
        <f t="shared" si="26"/>
        <v/>
      </c>
      <c r="N242" s="69" t="str">
        <f t="shared" si="27"/>
        <v/>
      </c>
      <c r="O242" s="69" t="str">
        <f t="shared" si="28"/>
        <v/>
      </c>
      <c r="P242" s="69" t="str">
        <f t="shared" si="29"/>
        <v/>
      </c>
      <c r="Q242" s="69" t="str">
        <f t="shared" si="30"/>
        <v/>
      </c>
      <c r="R242" s="69" t="str">
        <f t="shared" si="31"/>
        <v/>
      </c>
    </row>
    <row r="243" spans="1:18" x14ac:dyDescent="0.2">
      <c r="A243" s="71" t="str">
        <f t="shared" si="25"/>
        <v/>
      </c>
      <c r="B243" s="75">
        <v>17</v>
      </c>
      <c r="C243" s="75" t="str">
        <f>IF(VLOOKUP(B243,Bクラス!$A$9:$J$228,5,FALSE)="","",VLOOKUP(B243,Bクラス!$A$9:$J$228,5,FALSE))</f>
        <v/>
      </c>
      <c r="D243" s="75" t="str">
        <f>IF(VLOOKUP(B243+0.5,Bクラス!$A$9:$J$228,5,FALSE)="","",VLOOKUP(B243+0.5,Bクラス!$A$9:$J$228,5,FALSE))</f>
        <v/>
      </c>
      <c r="E243" s="75" t="str">
        <f>IF(VLOOKUP(B243,Bクラス!$A$9:$J$228,2,FALSE)="","",VLOOKUP(B243,Bクラス!$A$9:$J$228,2,FALSE))</f>
        <v>BB</v>
      </c>
      <c r="F243" s="75" t="e">
        <f>データ!$B$4</f>
        <v>#N/A</v>
      </c>
      <c r="G243" s="75" t="e">
        <f>データ!$B$5</f>
        <v>#N/A</v>
      </c>
      <c r="H243" s="69" t="str">
        <f t="shared" si="33"/>
        <v/>
      </c>
      <c r="L243" s="69">
        <v>237</v>
      </c>
      <c r="M243" s="69" t="str">
        <f t="shared" si="26"/>
        <v/>
      </c>
      <c r="N243" s="69" t="str">
        <f t="shared" si="27"/>
        <v/>
      </c>
      <c r="O243" s="69" t="str">
        <f t="shared" si="28"/>
        <v/>
      </c>
      <c r="P243" s="69" t="str">
        <f t="shared" si="29"/>
        <v/>
      </c>
      <c r="Q243" s="69" t="str">
        <f t="shared" si="30"/>
        <v/>
      </c>
      <c r="R243" s="69" t="str">
        <f t="shared" si="31"/>
        <v/>
      </c>
    </row>
    <row r="244" spans="1:18" x14ac:dyDescent="0.2">
      <c r="A244" s="71" t="str">
        <f t="shared" si="25"/>
        <v/>
      </c>
      <c r="B244" s="75">
        <v>18</v>
      </c>
      <c r="C244" s="75" t="str">
        <f>IF(VLOOKUP(B244,Bクラス!$A$9:$J$228,5,FALSE)="","",VLOOKUP(B244,Bクラス!$A$9:$J$228,5,FALSE))</f>
        <v/>
      </c>
      <c r="D244" s="75" t="str">
        <f>IF(VLOOKUP(B244+0.5,Bクラス!$A$9:$J$228,5,FALSE)="","",VLOOKUP(B244+0.5,Bクラス!$A$9:$J$228,5,FALSE))</f>
        <v/>
      </c>
      <c r="E244" s="75" t="str">
        <f>IF(VLOOKUP(B244,Bクラス!$A$9:$J$228,2,FALSE)="","",VLOOKUP(B244,Bクラス!$A$9:$J$228,2,FALSE))</f>
        <v>BB</v>
      </c>
      <c r="F244" s="75" t="e">
        <f>データ!$B$4</f>
        <v>#N/A</v>
      </c>
      <c r="G244" s="75" t="e">
        <f>データ!$B$5</f>
        <v>#N/A</v>
      </c>
      <c r="H244" s="69" t="str">
        <f t="shared" si="33"/>
        <v/>
      </c>
      <c r="L244" s="69">
        <v>238</v>
      </c>
      <c r="M244" s="69" t="str">
        <f t="shared" si="26"/>
        <v/>
      </c>
      <c r="N244" s="69" t="str">
        <f t="shared" si="27"/>
        <v/>
      </c>
      <c r="O244" s="69" t="str">
        <f t="shared" si="28"/>
        <v/>
      </c>
      <c r="P244" s="69" t="str">
        <f t="shared" si="29"/>
        <v/>
      </c>
      <c r="Q244" s="69" t="str">
        <f t="shared" si="30"/>
        <v/>
      </c>
      <c r="R244" s="69" t="str">
        <f t="shared" si="31"/>
        <v/>
      </c>
    </row>
    <row r="245" spans="1:18" x14ac:dyDescent="0.2">
      <c r="A245" s="71" t="str">
        <f t="shared" si="25"/>
        <v/>
      </c>
      <c r="B245" s="75">
        <v>19</v>
      </c>
      <c r="C245" s="75" t="str">
        <f>IF(VLOOKUP(B245,Bクラス!$A$9:$J$228,5,FALSE)="","",VLOOKUP(B245,Bクラス!$A$9:$J$228,5,FALSE))</f>
        <v/>
      </c>
      <c r="D245" s="75" t="str">
        <f>IF(VLOOKUP(B245+0.5,Bクラス!$A$9:$J$228,5,FALSE)="","",VLOOKUP(B245+0.5,Bクラス!$A$9:$J$228,5,FALSE))</f>
        <v/>
      </c>
      <c r="E245" s="75" t="str">
        <f>IF(VLOOKUP(B245,Bクラス!$A$9:$J$228,2,FALSE)="","",VLOOKUP(B245,Bクラス!$A$9:$J$228,2,FALSE))</f>
        <v>BB</v>
      </c>
      <c r="F245" s="75" t="e">
        <f>データ!$B$4</f>
        <v>#N/A</v>
      </c>
      <c r="G245" s="75" t="e">
        <f>データ!$B$5</f>
        <v>#N/A</v>
      </c>
      <c r="H245" s="69" t="str">
        <f t="shared" si="33"/>
        <v/>
      </c>
      <c r="L245" s="69">
        <v>239</v>
      </c>
      <c r="M245" s="69" t="str">
        <f t="shared" si="26"/>
        <v/>
      </c>
      <c r="N245" s="69" t="str">
        <f t="shared" si="27"/>
        <v/>
      </c>
      <c r="O245" s="69" t="str">
        <f t="shared" si="28"/>
        <v/>
      </c>
      <c r="P245" s="69" t="str">
        <f t="shared" si="29"/>
        <v/>
      </c>
      <c r="Q245" s="69" t="str">
        <f t="shared" si="30"/>
        <v/>
      </c>
      <c r="R245" s="69" t="str">
        <f t="shared" si="31"/>
        <v/>
      </c>
    </row>
    <row r="246" spans="1:18" x14ac:dyDescent="0.2">
      <c r="A246" s="71" t="str">
        <f t="shared" si="25"/>
        <v/>
      </c>
      <c r="B246" s="75">
        <v>20</v>
      </c>
      <c r="C246" s="75" t="str">
        <f>IF(VLOOKUP(B246,Bクラス!$A$9:$J$228,5,FALSE)="","",VLOOKUP(B246,Bクラス!$A$9:$J$228,5,FALSE))</f>
        <v/>
      </c>
      <c r="D246" s="75" t="str">
        <f>IF(VLOOKUP(B246+0.5,Bクラス!$A$9:$J$228,5,FALSE)="","",VLOOKUP(B246+0.5,Bクラス!$A$9:$J$228,5,FALSE))</f>
        <v/>
      </c>
      <c r="E246" s="75" t="str">
        <f>IF(VLOOKUP(B246,Bクラス!$A$9:$J$228,2,FALSE)="","",VLOOKUP(B246,Bクラス!$A$9:$J$228,2,FALSE))</f>
        <v>BB</v>
      </c>
      <c r="F246" s="75" t="e">
        <f>データ!$B$4</f>
        <v>#N/A</v>
      </c>
      <c r="G246" s="75" t="e">
        <f>データ!$B$5</f>
        <v>#N/A</v>
      </c>
      <c r="H246" s="69" t="str">
        <f t="shared" si="33"/>
        <v/>
      </c>
      <c r="L246" s="69">
        <v>240</v>
      </c>
      <c r="M246" s="69" t="str">
        <f t="shared" si="26"/>
        <v/>
      </c>
      <c r="N246" s="69" t="str">
        <f t="shared" si="27"/>
        <v/>
      </c>
      <c r="O246" s="69" t="str">
        <f t="shared" si="28"/>
        <v/>
      </c>
      <c r="P246" s="69" t="str">
        <f t="shared" si="29"/>
        <v/>
      </c>
      <c r="Q246" s="69" t="str">
        <f t="shared" si="30"/>
        <v/>
      </c>
      <c r="R246" s="69" t="str">
        <f t="shared" si="31"/>
        <v/>
      </c>
    </row>
    <row r="247" spans="1:18" x14ac:dyDescent="0.2">
      <c r="A247" s="71" t="str">
        <f t="shared" si="25"/>
        <v/>
      </c>
      <c r="B247" s="75">
        <v>21</v>
      </c>
      <c r="C247" s="75" t="str">
        <f>IF(VLOOKUP(B247,Bクラス!$A$9:$J$228,5,FALSE)="","",VLOOKUP(B247,Bクラス!$A$9:$J$228,5,FALSE))</f>
        <v/>
      </c>
      <c r="D247" s="75" t="str">
        <f>IF(VLOOKUP(B247+0.5,Bクラス!$A$9:$J$228,5,FALSE)="","",VLOOKUP(B247+0.5,Bクラス!$A$9:$J$228,5,FALSE))</f>
        <v/>
      </c>
      <c r="E247" s="75" t="str">
        <f>IF(VLOOKUP(B247,Bクラス!$A$9:$J$228,2,FALSE)="","",VLOOKUP(B247,Bクラス!$A$9:$J$228,2,FALSE))</f>
        <v>BB</v>
      </c>
      <c r="F247" s="75" t="e">
        <f>データ!$B$4</f>
        <v>#N/A</v>
      </c>
      <c r="G247" s="75" t="e">
        <f>データ!$B$5</f>
        <v>#N/A</v>
      </c>
      <c r="H247" s="69" t="str">
        <f t="shared" si="33"/>
        <v/>
      </c>
      <c r="L247" s="69">
        <v>241</v>
      </c>
      <c r="M247" s="69" t="str">
        <f t="shared" si="26"/>
        <v/>
      </c>
      <c r="N247" s="69" t="str">
        <f t="shared" si="27"/>
        <v/>
      </c>
      <c r="O247" s="69" t="str">
        <f t="shared" si="28"/>
        <v/>
      </c>
      <c r="P247" s="69" t="str">
        <f t="shared" si="29"/>
        <v/>
      </c>
      <c r="Q247" s="69" t="str">
        <f t="shared" si="30"/>
        <v/>
      </c>
      <c r="R247" s="69" t="str">
        <f t="shared" si="31"/>
        <v/>
      </c>
    </row>
    <row r="248" spans="1:18" x14ac:dyDescent="0.2">
      <c r="A248" s="71" t="str">
        <f t="shared" si="25"/>
        <v/>
      </c>
      <c r="B248" s="75">
        <v>22</v>
      </c>
      <c r="C248" s="75" t="str">
        <f>IF(VLOOKUP(B248,Bクラス!$A$9:$J$228,5,FALSE)="","",VLOOKUP(B248,Bクラス!$A$9:$J$228,5,FALSE))</f>
        <v/>
      </c>
      <c r="D248" s="75" t="str">
        <f>IF(VLOOKUP(B248+0.5,Bクラス!$A$9:$J$228,5,FALSE)="","",VLOOKUP(B248+0.5,Bクラス!$A$9:$J$228,5,FALSE))</f>
        <v/>
      </c>
      <c r="E248" s="75" t="str">
        <f>IF(VLOOKUP(B248,Bクラス!$A$9:$J$228,2,FALSE)="","",VLOOKUP(B248,Bクラス!$A$9:$J$228,2,FALSE))</f>
        <v>BB</v>
      </c>
      <c r="F248" s="75" t="e">
        <f>データ!$B$4</f>
        <v>#N/A</v>
      </c>
      <c r="G248" s="75" t="e">
        <f>データ!$B$5</f>
        <v>#N/A</v>
      </c>
      <c r="H248" s="69" t="str">
        <f t="shared" si="33"/>
        <v/>
      </c>
      <c r="L248" s="69">
        <v>242</v>
      </c>
      <c r="M248" s="69" t="str">
        <f t="shared" si="26"/>
        <v/>
      </c>
      <c r="N248" s="69" t="str">
        <f t="shared" si="27"/>
        <v/>
      </c>
      <c r="O248" s="69" t="str">
        <f t="shared" si="28"/>
        <v/>
      </c>
      <c r="P248" s="69" t="str">
        <f t="shared" si="29"/>
        <v/>
      </c>
      <c r="Q248" s="69" t="str">
        <f t="shared" si="30"/>
        <v/>
      </c>
      <c r="R248" s="69" t="str">
        <f t="shared" si="31"/>
        <v/>
      </c>
    </row>
    <row r="249" spans="1:18" x14ac:dyDescent="0.2">
      <c r="A249" s="71" t="str">
        <f t="shared" si="25"/>
        <v/>
      </c>
      <c r="B249" s="75">
        <v>23</v>
      </c>
      <c r="C249" s="75" t="str">
        <f>IF(VLOOKUP(B249,Bクラス!$A$9:$J$228,5,FALSE)="","",VLOOKUP(B249,Bクラス!$A$9:$J$228,5,FALSE))</f>
        <v/>
      </c>
      <c r="D249" s="75" t="str">
        <f>IF(VLOOKUP(B249+0.5,Bクラス!$A$9:$J$228,5,FALSE)="","",VLOOKUP(B249+0.5,Bクラス!$A$9:$J$228,5,FALSE))</f>
        <v/>
      </c>
      <c r="E249" s="75" t="str">
        <f>IF(VLOOKUP(B249,Bクラス!$A$9:$J$228,2,FALSE)="","",VLOOKUP(B249,Bクラス!$A$9:$J$228,2,FALSE))</f>
        <v>BB</v>
      </c>
      <c r="F249" s="75" t="e">
        <f>データ!$B$4</f>
        <v>#N/A</v>
      </c>
      <c r="G249" s="75" t="e">
        <f>データ!$B$5</f>
        <v>#N/A</v>
      </c>
      <c r="H249" s="69" t="str">
        <f t="shared" si="33"/>
        <v/>
      </c>
      <c r="L249" s="69">
        <v>243</v>
      </c>
      <c r="M249" s="69" t="str">
        <f t="shared" si="26"/>
        <v/>
      </c>
      <c r="N249" s="69" t="str">
        <f t="shared" si="27"/>
        <v/>
      </c>
      <c r="O249" s="69" t="str">
        <f t="shared" si="28"/>
        <v/>
      </c>
      <c r="P249" s="69" t="str">
        <f t="shared" si="29"/>
        <v/>
      </c>
      <c r="Q249" s="69" t="str">
        <f t="shared" si="30"/>
        <v/>
      </c>
      <c r="R249" s="69" t="str">
        <f t="shared" si="31"/>
        <v/>
      </c>
    </row>
    <row r="250" spans="1:18" x14ac:dyDescent="0.2">
      <c r="A250" s="71" t="str">
        <f t="shared" si="25"/>
        <v/>
      </c>
      <c r="B250" s="75">
        <v>24</v>
      </c>
      <c r="C250" s="75" t="str">
        <f>IF(VLOOKUP(B250,Bクラス!$A$9:$J$228,5,FALSE)="","",VLOOKUP(B250,Bクラス!$A$9:$J$228,5,FALSE))</f>
        <v/>
      </c>
      <c r="D250" s="75" t="str">
        <f>IF(VLOOKUP(B250+0.5,Bクラス!$A$9:$J$228,5,FALSE)="","",VLOOKUP(B250+0.5,Bクラス!$A$9:$J$228,5,FALSE))</f>
        <v/>
      </c>
      <c r="E250" s="75" t="str">
        <f>IF(VLOOKUP(B250,Bクラス!$A$9:$J$228,2,FALSE)="","",VLOOKUP(B250,Bクラス!$A$9:$J$228,2,FALSE))</f>
        <v>BB</v>
      </c>
      <c r="F250" s="75" t="e">
        <f>データ!$B$4</f>
        <v>#N/A</v>
      </c>
      <c r="G250" s="75" t="e">
        <f>データ!$B$5</f>
        <v>#N/A</v>
      </c>
      <c r="H250" s="69" t="str">
        <f t="shared" si="33"/>
        <v/>
      </c>
      <c r="L250" s="69">
        <v>244</v>
      </c>
      <c r="M250" s="69" t="str">
        <f t="shared" si="26"/>
        <v/>
      </c>
      <c r="N250" s="69" t="str">
        <f t="shared" si="27"/>
        <v/>
      </c>
      <c r="O250" s="69" t="str">
        <f t="shared" si="28"/>
        <v/>
      </c>
      <c r="P250" s="69" t="str">
        <f t="shared" si="29"/>
        <v/>
      </c>
      <c r="Q250" s="69" t="str">
        <f t="shared" si="30"/>
        <v/>
      </c>
      <c r="R250" s="69" t="str">
        <f t="shared" si="31"/>
        <v/>
      </c>
    </row>
    <row r="251" spans="1:18" x14ac:dyDescent="0.2">
      <c r="A251" s="71" t="str">
        <f t="shared" si="25"/>
        <v/>
      </c>
      <c r="B251" s="75">
        <v>25</v>
      </c>
      <c r="C251" s="75" t="str">
        <f>IF(VLOOKUP(B251,Bクラス!$A$9:$J$228,5,FALSE)="","",VLOOKUP(B251,Bクラス!$A$9:$J$228,5,FALSE))</f>
        <v/>
      </c>
      <c r="D251" s="75" t="str">
        <f>IF(VLOOKUP(B251+0.5,Bクラス!$A$9:$J$228,5,FALSE)="","",VLOOKUP(B251+0.5,Bクラス!$A$9:$J$228,5,FALSE))</f>
        <v/>
      </c>
      <c r="E251" s="75" t="str">
        <f>IF(VLOOKUP(B251,Bクラス!$A$9:$J$228,2,FALSE)="","",VLOOKUP(B251,Bクラス!$A$9:$J$228,2,FALSE))</f>
        <v>BB</v>
      </c>
      <c r="F251" s="75" t="e">
        <f>データ!$B$4</f>
        <v>#N/A</v>
      </c>
      <c r="G251" s="75" t="e">
        <f>データ!$B$5</f>
        <v>#N/A</v>
      </c>
      <c r="H251" s="69" t="str">
        <f t="shared" si="33"/>
        <v/>
      </c>
      <c r="L251" s="69">
        <v>245</v>
      </c>
      <c r="M251" s="69" t="str">
        <f t="shared" si="26"/>
        <v/>
      </c>
      <c r="N251" s="69" t="str">
        <f t="shared" si="27"/>
        <v/>
      </c>
      <c r="O251" s="69" t="str">
        <f t="shared" si="28"/>
        <v/>
      </c>
      <c r="P251" s="69" t="str">
        <f t="shared" si="29"/>
        <v/>
      </c>
      <c r="Q251" s="69" t="str">
        <f t="shared" si="30"/>
        <v/>
      </c>
      <c r="R251" s="69" t="str">
        <f t="shared" si="31"/>
        <v/>
      </c>
    </row>
    <row r="252" spans="1:18" x14ac:dyDescent="0.2">
      <c r="A252" s="71" t="str">
        <f t="shared" si="25"/>
        <v/>
      </c>
      <c r="B252" s="75">
        <v>26</v>
      </c>
      <c r="C252" s="75" t="str">
        <f>IF(VLOOKUP(B252,Bクラス!$A$9:$J$228,5,FALSE)="","",VLOOKUP(B252,Bクラス!$A$9:$J$228,5,FALSE))</f>
        <v/>
      </c>
      <c r="D252" s="75" t="str">
        <f>IF(VLOOKUP(B252+0.5,Bクラス!$A$9:$J$228,5,FALSE)="","",VLOOKUP(B252+0.5,Bクラス!$A$9:$J$228,5,FALSE))</f>
        <v/>
      </c>
      <c r="E252" s="75" t="str">
        <f>IF(VLOOKUP(B252,Bクラス!$A$9:$J$228,2,FALSE)="","",VLOOKUP(B252,Bクラス!$A$9:$J$228,2,FALSE))</f>
        <v>BB</v>
      </c>
      <c r="F252" s="75" t="e">
        <f>データ!$B$4</f>
        <v>#N/A</v>
      </c>
      <c r="G252" s="75" t="e">
        <f>データ!$B$5</f>
        <v>#N/A</v>
      </c>
      <c r="H252" s="69" t="str">
        <f t="shared" si="33"/>
        <v/>
      </c>
      <c r="L252" s="69">
        <v>246</v>
      </c>
      <c r="M252" s="69" t="str">
        <f t="shared" si="26"/>
        <v/>
      </c>
      <c r="N252" s="69" t="str">
        <f t="shared" si="27"/>
        <v/>
      </c>
      <c r="O252" s="69" t="str">
        <f t="shared" si="28"/>
        <v/>
      </c>
      <c r="P252" s="69" t="str">
        <f t="shared" si="29"/>
        <v/>
      </c>
      <c r="Q252" s="69" t="str">
        <f t="shared" si="30"/>
        <v/>
      </c>
      <c r="R252" s="69" t="str">
        <f t="shared" si="31"/>
        <v/>
      </c>
    </row>
    <row r="253" spans="1:18" x14ac:dyDescent="0.2">
      <c r="A253" s="71" t="str">
        <f t="shared" si="25"/>
        <v/>
      </c>
      <c r="B253" s="75">
        <v>27</v>
      </c>
      <c r="C253" s="75" t="str">
        <f>IF(VLOOKUP(B253,Bクラス!$A$9:$J$228,5,FALSE)="","",VLOOKUP(B253,Bクラス!$A$9:$J$228,5,FALSE))</f>
        <v/>
      </c>
      <c r="D253" s="75" t="str">
        <f>IF(VLOOKUP(B253+0.5,Bクラス!$A$9:$J$228,5,FALSE)="","",VLOOKUP(B253+0.5,Bクラス!$A$9:$J$228,5,FALSE))</f>
        <v/>
      </c>
      <c r="E253" s="75" t="str">
        <f>IF(VLOOKUP(B253,Bクラス!$A$9:$J$228,2,FALSE)="","",VLOOKUP(B253,Bクラス!$A$9:$J$228,2,FALSE))</f>
        <v>BB</v>
      </c>
      <c r="F253" s="75" t="e">
        <f>データ!$B$4</f>
        <v>#N/A</v>
      </c>
      <c r="G253" s="75" t="e">
        <f>データ!$B$5</f>
        <v>#N/A</v>
      </c>
      <c r="H253" s="69" t="str">
        <f t="shared" si="33"/>
        <v/>
      </c>
      <c r="L253" s="69">
        <v>247</v>
      </c>
      <c r="M253" s="69" t="str">
        <f t="shared" si="26"/>
        <v/>
      </c>
      <c r="N253" s="69" t="str">
        <f t="shared" si="27"/>
        <v/>
      </c>
      <c r="O253" s="69" t="str">
        <f t="shared" si="28"/>
        <v/>
      </c>
      <c r="P253" s="69" t="str">
        <f t="shared" si="29"/>
        <v/>
      </c>
      <c r="Q253" s="69" t="str">
        <f t="shared" si="30"/>
        <v/>
      </c>
      <c r="R253" s="69" t="str">
        <f t="shared" si="31"/>
        <v/>
      </c>
    </row>
    <row r="254" spans="1:18" x14ac:dyDescent="0.2">
      <c r="A254" s="71" t="str">
        <f t="shared" si="25"/>
        <v/>
      </c>
      <c r="B254" s="75">
        <v>28</v>
      </c>
      <c r="C254" s="75" t="str">
        <f>IF(VLOOKUP(B254,Bクラス!$A$9:$J$228,5,FALSE)="","",VLOOKUP(B254,Bクラス!$A$9:$J$228,5,FALSE))</f>
        <v/>
      </c>
      <c r="D254" s="75" t="str">
        <f>IF(VLOOKUP(B254+0.5,Bクラス!$A$9:$J$228,5,FALSE)="","",VLOOKUP(B254+0.5,Bクラス!$A$9:$J$228,5,FALSE))</f>
        <v/>
      </c>
      <c r="E254" s="75" t="str">
        <f>IF(VLOOKUP(B254,Bクラス!$A$9:$J$228,2,FALSE)="","",VLOOKUP(B254,Bクラス!$A$9:$J$228,2,FALSE))</f>
        <v>BB</v>
      </c>
      <c r="F254" s="75" t="e">
        <f>データ!$B$4</f>
        <v>#N/A</v>
      </c>
      <c r="G254" s="75" t="e">
        <f>データ!$B$5</f>
        <v>#N/A</v>
      </c>
      <c r="H254" s="69" t="str">
        <f t="shared" si="33"/>
        <v/>
      </c>
      <c r="L254" s="69">
        <v>248</v>
      </c>
      <c r="M254" s="69" t="str">
        <f t="shared" si="26"/>
        <v/>
      </c>
      <c r="N254" s="69" t="str">
        <f t="shared" si="27"/>
        <v/>
      </c>
      <c r="O254" s="69" t="str">
        <f t="shared" si="28"/>
        <v/>
      </c>
      <c r="P254" s="69" t="str">
        <f t="shared" si="29"/>
        <v/>
      </c>
      <c r="Q254" s="69" t="str">
        <f t="shared" si="30"/>
        <v/>
      </c>
      <c r="R254" s="69" t="str">
        <f t="shared" si="31"/>
        <v/>
      </c>
    </row>
    <row r="255" spans="1:18" x14ac:dyDescent="0.2">
      <c r="A255" s="71" t="str">
        <f t="shared" si="25"/>
        <v/>
      </c>
      <c r="B255" s="75">
        <v>29</v>
      </c>
      <c r="C255" s="75" t="str">
        <f>IF(VLOOKUP(B255,Bクラス!$A$9:$J$228,5,FALSE)="","",VLOOKUP(B255,Bクラス!$A$9:$J$228,5,FALSE))</f>
        <v/>
      </c>
      <c r="D255" s="75" t="str">
        <f>IF(VLOOKUP(B255+0.5,Bクラス!$A$9:$J$228,5,FALSE)="","",VLOOKUP(B255+0.5,Bクラス!$A$9:$J$228,5,FALSE))</f>
        <v/>
      </c>
      <c r="E255" s="75" t="str">
        <f>IF(VLOOKUP(B255,Bクラス!$A$9:$J$228,2,FALSE)="","",VLOOKUP(B255,Bクラス!$A$9:$J$228,2,FALSE))</f>
        <v>BB</v>
      </c>
      <c r="F255" s="75" t="e">
        <f>データ!$B$4</f>
        <v>#N/A</v>
      </c>
      <c r="G255" s="75" t="e">
        <f>データ!$B$5</f>
        <v>#N/A</v>
      </c>
      <c r="H255" s="69" t="str">
        <f t="shared" si="33"/>
        <v/>
      </c>
      <c r="L255" s="69">
        <v>249</v>
      </c>
      <c r="M255" s="69" t="str">
        <f t="shared" si="26"/>
        <v/>
      </c>
      <c r="N255" s="69" t="str">
        <f t="shared" si="27"/>
        <v/>
      </c>
      <c r="O255" s="69" t="str">
        <f t="shared" si="28"/>
        <v/>
      </c>
      <c r="P255" s="69" t="str">
        <f t="shared" si="29"/>
        <v/>
      </c>
      <c r="Q255" s="69" t="str">
        <f t="shared" si="30"/>
        <v/>
      </c>
      <c r="R255" s="69" t="str">
        <f t="shared" si="31"/>
        <v/>
      </c>
    </row>
    <row r="256" spans="1:18" x14ac:dyDescent="0.2">
      <c r="A256" s="71" t="str">
        <f t="shared" si="25"/>
        <v/>
      </c>
      <c r="B256" s="75">
        <v>30</v>
      </c>
      <c r="C256" s="75" t="str">
        <f>IF(VLOOKUP(B256,Bクラス!$A$9:$J$228,5,FALSE)="","",VLOOKUP(B256,Bクラス!$A$9:$J$228,5,FALSE))</f>
        <v/>
      </c>
      <c r="D256" s="75" t="str">
        <f>IF(VLOOKUP(B256+0.5,Bクラス!$A$9:$J$228,5,FALSE)="","",VLOOKUP(B256+0.5,Bクラス!$A$9:$J$228,5,FALSE))</f>
        <v/>
      </c>
      <c r="E256" s="75" t="str">
        <f>IF(VLOOKUP(B256,Bクラス!$A$9:$J$228,2,FALSE)="","",VLOOKUP(B256,Bクラス!$A$9:$J$228,2,FALSE))</f>
        <v>BB</v>
      </c>
      <c r="F256" s="75" t="e">
        <f>データ!$B$4</f>
        <v>#N/A</v>
      </c>
      <c r="G256" s="75" t="e">
        <f>データ!$B$5</f>
        <v>#N/A</v>
      </c>
      <c r="H256" s="69" t="str">
        <f t="shared" si="33"/>
        <v/>
      </c>
      <c r="L256" s="69">
        <v>250</v>
      </c>
      <c r="M256" s="69" t="str">
        <f t="shared" si="26"/>
        <v/>
      </c>
      <c r="N256" s="69" t="str">
        <f t="shared" si="27"/>
        <v/>
      </c>
      <c r="O256" s="69" t="str">
        <f t="shared" si="28"/>
        <v/>
      </c>
      <c r="P256" s="69" t="str">
        <f t="shared" si="29"/>
        <v/>
      </c>
      <c r="Q256" s="69" t="str">
        <f t="shared" si="30"/>
        <v/>
      </c>
      <c r="R256" s="69" t="str">
        <f t="shared" si="31"/>
        <v/>
      </c>
    </row>
    <row r="257" spans="1:18" x14ac:dyDescent="0.2">
      <c r="A257" s="71" t="str">
        <f t="shared" si="25"/>
        <v/>
      </c>
      <c r="B257" s="75">
        <v>31</v>
      </c>
      <c r="C257" s="75" t="str">
        <f>IF(VLOOKUP(B257,Bクラス!$A$9:$J$228,5,FALSE)="","",VLOOKUP(B257,Bクラス!$A$9:$J$228,5,FALSE))</f>
        <v/>
      </c>
      <c r="D257" s="75" t="str">
        <f>IF(VLOOKUP(B257+0.5,Bクラス!$A$9:$J$228,5,FALSE)="","",VLOOKUP(B257+0.5,Bクラス!$A$9:$J$228,5,FALSE))</f>
        <v/>
      </c>
      <c r="E257" s="75" t="str">
        <f>IF(VLOOKUP(B257,Bクラス!$A$9:$J$228,2,FALSE)="","",VLOOKUP(B257,Bクラス!$A$9:$J$228,2,FALSE))</f>
        <v>BB</v>
      </c>
      <c r="F257" s="75" t="e">
        <f>データ!$B$4</f>
        <v>#N/A</v>
      </c>
      <c r="G257" s="75" t="e">
        <f>データ!$B$5</f>
        <v>#N/A</v>
      </c>
      <c r="H257" s="69" t="str">
        <f t="shared" si="33"/>
        <v/>
      </c>
      <c r="L257" s="69">
        <v>251</v>
      </c>
      <c r="M257" s="69" t="str">
        <f t="shared" si="26"/>
        <v/>
      </c>
      <c r="N257" s="69" t="str">
        <f t="shared" si="27"/>
        <v/>
      </c>
      <c r="O257" s="69" t="str">
        <f t="shared" si="28"/>
        <v/>
      </c>
      <c r="P257" s="69" t="str">
        <f t="shared" si="29"/>
        <v/>
      </c>
      <c r="Q257" s="69" t="str">
        <f t="shared" si="30"/>
        <v/>
      </c>
      <c r="R257" s="69" t="str">
        <f t="shared" si="31"/>
        <v/>
      </c>
    </row>
    <row r="258" spans="1:18" x14ac:dyDescent="0.2">
      <c r="A258" s="71" t="str">
        <f t="shared" si="25"/>
        <v/>
      </c>
      <c r="B258" s="75">
        <v>32</v>
      </c>
      <c r="C258" s="75" t="str">
        <f>IF(VLOOKUP(B258,Bクラス!$A$9:$J$228,5,FALSE)="","",VLOOKUP(B258,Bクラス!$A$9:$J$228,5,FALSE))</f>
        <v/>
      </c>
      <c r="D258" s="75" t="str">
        <f>IF(VLOOKUP(B258+0.5,Bクラス!$A$9:$J$228,5,FALSE)="","",VLOOKUP(B258+0.5,Bクラス!$A$9:$J$228,5,FALSE))</f>
        <v/>
      </c>
      <c r="E258" s="75" t="str">
        <f>IF(VLOOKUP(B258,Bクラス!$A$9:$J$228,2,FALSE)="","",VLOOKUP(B258,Bクラス!$A$9:$J$228,2,FALSE))</f>
        <v>BB</v>
      </c>
      <c r="F258" s="75" t="e">
        <f>データ!$B$4</f>
        <v>#N/A</v>
      </c>
      <c r="G258" s="75" t="e">
        <f>データ!$B$5</f>
        <v>#N/A</v>
      </c>
      <c r="H258" s="69" t="str">
        <f t="shared" si="33"/>
        <v/>
      </c>
      <c r="L258" s="69">
        <v>252</v>
      </c>
      <c r="M258" s="69" t="str">
        <f t="shared" si="26"/>
        <v/>
      </c>
      <c r="N258" s="69" t="str">
        <f t="shared" si="27"/>
        <v/>
      </c>
      <c r="O258" s="69" t="str">
        <f t="shared" si="28"/>
        <v/>
      </c>
      <c r="P258" s="69" t="str">
        <f t="shared" si="29"/>
        <v/>
      </c>
      <c r="Q258" s="69" t="str">
        <f t="shared" si="30"/>
        <v/>
      </c>
      <c r="R258" s="69" t="str">
        <f t="shared" si="31"/>
        <v/>
      </c>
    </row>
    <row r="259" spans="1:18" x14ac:dyDescent="0.2">
      <c r="A259" s="71" t="str">
        <f t="shared" si="25"/>
        <v/>
      </c>
      <c r="B259" s="75">
        <v>33</v>
      </c>
      <c r="C259" s="75" t="str">
        <f>IF(VLOOKUP(B259,Bクラス!$A$9:$J$228,5,FALSE)="","",VLOOKUP(B259,Bクラス!$A$9:$J$228,5,FALSE))</f>
        <v/>
      </c>
      <c r="D259" s="75" t="str">
        <f>IF(VLOOKUP(B259+0.5,Bクラス!$A$9:$J$228,5,FALSE)="","",VLOOKUP(B259+0.5,Bクラス!$A$9:$J$228,5,FALSE))</f>
        <v/>
      </c>
      <c r="E259" s="75" t="str">
        <f>IF(VLOOKUP(B259,Bクラス!$A$9:$J$228,2,FALSE)="","",VLOOKUP(B259,Bクラス!$A$9:$J$228,2,FALSE))</f>
        <v>BB</v>
      </c>
      <c r="F259" s="75" t="e">
        <f>データ!$B$4</f>
        <v>#N/A</v>
      </c>
      <c r="G259" s="75" t="e">
        <f>データ!$B$5</f>
        <v>#N/A</v>
      </c>
      <c r="H259" s="69" t="str">
        <f t="shared" si="33"/>
        <v/>
      </c>
      <c r="L259" s="69">
        <v>253</v>
      </c>
      <c r="M259" s="69" t="str">
        <f t="shared" si="26"/>
        <v/>
      </c>
      <c r="N259" s="69" t="str">
        <f t="shared" si="27"/>
        <v/>
      </c>
      <c r="O259" s="69" t="str">
        <f t="shared" si="28"/>
        <v/>
      </c>
      <c r="P259" s="69" t="str">
        <f t="shared" si="29"/>
        <v/>
      </c>
      <c r="Q259" s="69" t="str">
        <f t="shared" si="30"/>
        <v/>
      </c>
      <c r="R259" s="69" t="str">
        <f t="shared" si="31"/>
        <v/>
      </c>
    </row>
    <row r="260" spans="1:18" x14ac:dyDescent="0.2">
      <c r="A260" s="71" t="str">
        <f t="shared" si="25"/>
        <v/>
      </c>
      <c r="B260" s="75">
        <v>34</v>
      </c>
      <c r="C260" s="75" t="str">
        <f>IF(VLOOKUP(B260,Bクラス!$A$9:$J$228,5,FALSE)="","",VLOOKUP(B260,Bクラス!$A$9:$J$228,5,FALSE))</f>
        <v/>
      </c>
      <c r="D260" s="75" t="str">
        <f>IF(VLOOKUP(B260+0.5,Bクラス!$A$9:$J$228,5,FALSE)="","",VLOOKUP(B260+0.5,Bクラス!$A$9:$J$228,5,FALSE))</f>
        <v/>
      </c>
      <c r="E260" s="75" t="str">
        <f>IF(VLOOKUP(B260,Bクラス!$A$9:$J$228,2,FALSE)="","",VLOOKUP(B260,Bクラス!$A$9:$J$228,2,FALSE))</f>
        <v>BB</v>
      </c>
      <c r="F260" s="75" t="e">
        <f>データ!$B$4</f>
        <v>#N/A</v>
      </c>
      <c r="G260" s="75" t="e">
        <f>データ!$B$5</f>
        <v>#N/A</v>
      </c>
      <c r="H260" s="69" t="str">
        <f t="shared" si="33"/>
        <v/>
      </c>
      <c r="L260" s="69">
        <v>254</v>
      </c>
      <c r="M260" s="69" t="str">
        <f t="shared" si="26"/>
        <v/>
      </c>
      <c r="N260" s="69" t="str">
        <f t="shared" si="27"/>
        <v/>
      </c>
      <c r="O260" s="69" t="str">
        <f t="shared" si="28"/>
        <v/>
      </c>
      <c r="P260" s="69" t="str">
        <f t="shared" si="29"/>
        <v/>
      </c>
      <c r="Q260" s="69" t="str">
        <f t="shared" si="30"/>
        <v/>
      </c>
      <c r="R260" s="69" t="str">
        <f t="shared" si="31"/>
        <v/>
      </c>
    </row>
    <row r="261" spans="1:18" x14ac:dyDescent="0.2">
      <c r="A261" s="71" t="str">
        <f t="shared" si="25"/>
        <v/>
      </c>
      <c r="B261" s="75">
        <v>35</v>
      </c>
      <c r="C261" s="75" t="str">
        <f>IF(VLOOKUP(B261,Bクラス!$A$9:$J$228,5,FALSE)="","",VLOOKUP(B261,Bクラス!$A$9:$J$228,5,FALSE))</f>
        <v/>
      </c>
      <c r="D261" s="75" t="str">
        <f>IF(VLOOKUP(B261+0.5,Bクラス!$A$9:$J$228,5,FALSE)="","",VLOOKUP(B261+0.5,Bクラス!$A$9:$J$228,5,FALSE))</f>
        <v/>
      </c>
      <c r="E261" s="75" t="str">
        <f>IF(VLOOKUP(B261,Bクラス!$A$9:$J$228,2,FALSE)="","",VLOOKUP(B261,Bクラス!$A$9:$J$228,2,FALSE))</f>
        <v>BB</v>
      </c>
      <c r="F261" s="75" t="e">
        <f>データ!$B$4</f>
        <v>#N/A</v>
      </c>
      <c r="G261" s="75" t="e">
        <f>データ!$B$5</f>
        <v>#N/A</v>
      </c>
      <c r="H261" s="69" t="str">
        <f t="shared" si="33"/>
        <v/>
      </c>
      <c r="L261" s="69">
        <v>255</v>
      </c>
      <c r="M261" s="69" t="str">
        <f t="shared" si="26"/>
        <v/>
      </c>
      <c r="N261" s="69" t="str">
        <f t="shared" si="27"/>
        <v/>
      </c>
      <c r="O261" s="69" t="str">
        <f t="shared" si="28"/>
        <v/>
      </c>
      <c r="P261" s="69" t="str">
        <f t="shared" si="29"/>
        <v/>
      </c>
      <c r="Q261" s="69" t="str">
        <f t="shared" si="30"/>
        <v/>
      </c>
      <c r="R261" s="69" t="str">
        <f t="shared" si="31"/>
        <v/>
      </c>
    </row>
    <row r="262" spans="1:18" x14ac:dyDescent="0.2">
      <c r="A262" s="71" t="str">
        <f t="shared" si="25"/>
        <v/>
      </c>
      <c r="B262" s="75">
        <v>36</v>
      </c>
      <c r="C262" s="75" t="str">
        <f>IF(VLOOKUP(B262,Bクラス!$A$9:$J$228,5,FALSE)="","",VLOOKUP(B262,Bクラス!$A$9:$J$228,5,FALSE))</f>
        <v/>
      </c>
      <c r="D262" s="75" t="str">
        <f>IF(VLOOKUP(B262+0.5,Bクラス!$A$9:$J$228,5,FALSE)="","",VLOOKUP(B262+0.5,Bクラス!$A$9:$J$228,5,FALSE))</f>
        <v/>
      </c>
      <c r="E262" s="75" t="str">
        <f>IF(VLOOKUP(B262,Bクラス!$A$9:$J$228,2,FALSE)="","",VLOOKUP(B262,Bクラス!$A$9:$J$228,2,FALSE))</f>
        <v>BB</v>
      </c>
      <c r="F262" s="75" t="e">
        <f>データ!$B$4</f>
        <v>#N/A</v>
      </c>
      <c r="G262" s="75" t="e">
        <f>データ!$B$5</f>
        <v>#N/A</v>
      </c>
      <c r="H262" s="69" t="str">
        <f t="shared" si="33"/>
        <v/>
      </c>
      <c r="L262" s="69">
        <v>256</v>
      </c>
      <c r="M262" s="69" t="str">
        <f t="shared" si="26"/>
        <v/>
      </c>
      <c r="N262" s="69" t="str">
        <f t="shared" si="27"/>
        <v/>
      </c>
      <c r="O262" s="69" t="str">
        <f t="shared" si="28"/>
        <v/>
      </c>
      <c r="P262" s="69" t="str">
        <f t="shared" si="29"/>
        <v/>
      </c>
      <c r="Q262" s="69" t="str">
        <f t="shared" si="30"/>
        <v/>
      </c>
      <c r="R262" s="69" t="str">
        <f t="shared" si="31"/>
        <v/>
      </c>
    </row>
    <row r="263" spans="1:18" x14ac:dyDescent="0.2">
      <c r="A263" s="71" t="str">
        <f t="shared" ref="A263:A326" si="34">IFERROR(RANK(H263,$H$7:$H$666,1),"")</f>
        <v/>
      </c>
      <c r="B263" s="75">
        <v>37</v>
      </c>
      <c r="C263" s="75" t="str">
        <f>IF(VLOOKUP(B263,Bクラス!$A$9:$J$228,5,FALSE)="","",VLOOKUP(B263,Bクラス!$A$9:$J$228,5,FALSE))</f>
        <v/>
      </c>
      <c r="D263" s="75" t="str">
        <f>IF(VLOOKUP(B263+0.5,Bクラス!$A$9:$J$228,5,FALSE)="","",VLOOKUP(B263+0.5,Bクラス!$A$9:$J$228,5,FALSE))</f>
        <v/>
      </c>
      <c r="E263" s="75" t="str">
        <f>IF(VLOOKUP(B263,Bクラス!$A$9:$J$228,2,FALSE)="","",VLOOKUP(B263,Bクラス!$A$9:$J$228,2,FALSE))</f>
        <v>BB</v>
      </c>
      <c r="F263" s="75" t="e">
        <f>データ!$B$4</f>
        <v>#N/A</v>
      </c>
      <c r="G263" s="75" t="e">
        <f>データ!$B$5</f>
        <v>#N/A</v>
      </c>
      <c r="H263" s="69" t="str">
        <f t="shared" si="33"/>
        <v/>
      </c>
      <c r="L263" s="69">
        <v>257</v>
      </c>
      <c r="M263" s="69" t="str">
        <f t="shared" si="26"/>
        <v/>
      </c>
      <c r="N263" s="69" t="str">
        <f t="shared" si="27"/>
        <v/>
      </c>
      <c r="O263" s="69" t="str">
        <f t="shared" si="28"/>
        <v/>
      </c>
      <c r="P263" s="69" t="str">
        <f t="shared" si="29"/>
        <v/>
      </c>
      <c r="Q263" s="69" t="str">
        <f t="shared" si="30"/>
        <v/>
      </c>
      <c r="R263" s="69" t="str">
        <f t="shared" si="31"/>
        <v/>
      </c>
    </row>
    <row r="264" spans="1:18" x14ac:dyDescent="0.2">
      <c r="A264" s="71" t="str">
        <f t="shared" si="34"/>
        <v/>
      </c>
      <c r="B264" s="75">
        <v>38</v>
      </c>
      <c r="C264" s="75" t="str">
        <f>IF(VLOOKUP(B264,Bクラス!$A$9:$J$228,5,FALSE)="","",VLOOKUP(B264,Bクラス!$A$9:$J$228,5,FALSE))</f>
        <v/>
      </c>
      <c r="D264" s="75" t="str">
        <f>IF(VLOOKUP(B264+0.5,Bクラス!$A$9:$J$228,5,FALSE)="","",VLOOKUP(B264+0.5,Bクラス!$A$9:$J$228,5,FALSE))</f>
        <v/>
      </c>
      <c r="E264" s="75" t="str">
        <f>IF(VLOOKUP(B264,Bクラス!$A$9:$J$228,2,FALSE)="","",VLOOKUP(B264,Bクラス!$A$9:$J$228,2,FALSE))</f>
        <v>BB</v>
      </c>
      <c r="F264" s="75" t="e">
        <f>データ!$B$4</f>
        <v>#N/A</v>
      </c>
      <c r="G264" s="75" t="e">
        <f>データ!$B$5</f>
        <v>#N/A</v>
      </c>
      <c r="H264" s="69" t="str">
        <f t="shared" si="33"/>
        <v/>
      </c>
      <c r="L264" s="69">
        <v>258</v>
      </c>
      <c r="M264" s="69" t="str">
        <f t="shared" ref="M264:M327" si="35">IFERROR(VLOOKUP(L264,$A$7:$G$666,2,FALSE),"")</f>
        <v/>
      </c>
      <c r="N264" s="69" t="str">
        <f t="shared" ref="N264:N327" si="36">IFERROR(VLOOKUP(L264,$A$7:$G$666,4,FALSE),"")</f>
        <v/>
      </c>
      <c r="O264" s="69" t="str">
        <f t="shared" ref="O264:O327" si="37">IFERROR(VLOOKUP(L264,$A$7:$G$666,3,FALSE),"")</f>
        <v/>
      </c>
      <c r="P264" s="69" t="str">
        <f t="shared" ref="P264:P327" si="38">IFERROR(VLOOKUP(L264,$A$7:$G$666,6,FALSE),"")</f>
        <v/>
      </c>
      <c r="Q264" s="69" t="str">
        <f t="shared" ref="Q264:Q327" si="39">IFERROR(VLOOKUP(L264,$A$7:$G$666,7,FALSE),"")</f>
        <v/>
      </c>
      <c r="R264" s="69" t="str">
        <f t="shared" ref="R264:R327" si="40">IFERROR(VLOOKUP(L264,$A$7:$G$666,5,FALSE),"")</f>
        <v/>
      </c>
    </row>
    <row r="265" spans="1:18" x14ac:dyDescent="0.2">
      <c r="A265" s="71" t="str">
        <f t="shared" si="34"/>
        <v/>
      </c>
      <c r="B265" s="75">
        <v>39</v>
      </c>
      <c r="C265" s="75" t="str">
        <f>IF(VLOOKUP(B265,Bクラス!$A$9:$J$228,5,FALSE)="","",VLOOKUP(B265,Bクラス!$A$9:$J$228,5,FALSE))</f>
        <v/>
      </c>
      <c r="D265" s="75" t="str">
        <f>IF(VLOOKUP(B265+0.5,Bクラス!$A$9:$J$228,5,FALSE)="","",VLOOKUP(B265+0.5,Bクラス!$A$9:$J$228,5,FALSE))</f>
        <v/>
      </c>
      <c r="E265" s="75" t="str">
        <f>IF(VLOOKUP(B265,Bクラス!$A$9:$J$228,2,FALSE)="","",VLOOKUP(B265,Bクラス!$A$9:$J$228,2,FALSE))</f>
        <v>BB</v>
      </c>
      <c r="F265" s="75" t="e">
        <f>データ!$B$4</f>
        <v>#N/A</v>
      </c>
      <c r="G265" s="75" t="e">
        <f>データ!$B$5</f>
        <v>#N/A</v>
      </c>
      <c r="H265" s="69" t="str">
        <f t="shared" si="33"/>
        <v/>
      </c>
      <c r="L265" s="69">
        <v>259</v>
      </c>
      <c r="M265" s="69" t="str">
        <f t="shared" si="35"/>
        <v/>
      </c>
      <c r="N265" s="69" t="str">
        <f t="shared" si="36"/>
        <v/>
      </c>
      <c r="O265" s="69" t="str">
        <f t="shared" si="37"/>
        <v/>
      </c>
      <c r="P265" s="69" t="str">
        <f t="shared" si="38"/>
        <v/>
      </c>
      <c r="Q265" s="69" t="str">
        <f t="shared" si="39"/>
        <v/>
      </c>
      <c r="R265" s="69" t="str">
        <f t="shared" si="40"/>
        <v/>
      </c>
    </row>
    <row r="266" spans="1:18" x14ac:dyDescent="0.2">
      <c r="A266" s="71" t="str">
        <f t="shared" si="34"/>
        <v/>
      </c>
      <c r="B266" s="75">
        <v>40</v>
      </c>
      <c r="C266" s="75" t="str">
        <f>IF(VLOOKUP(B266,Bクラス!$A$9:$J$228,5,FALSE)="","",VLOOKUP(B266,Bクラス!$A$9:$J$228,5,FALSE))</f>
        <v/>
      </c>
      <c r="D266" s="75" t="str">
        <f>IF(VLOOKUP(B266+0.5,Bクラス!$A$9:$J$228,5,FALSE)="","",VLOOKUP(B266+0.5,Bクラス!$A$9:$J$228,5,FALSE))</f>
        <v/>
      </c>
      <c r="E266" s="75" t="str">
        <f>IF(VLOOKUP(B266,Bクラス!$A$9:$J$228,2,FALSE)="","",VLOOKUP(B266,Bクラス!$A$9:$J$228,2,FALSE))</f>
        <v>BB</v>
      </c>
      <c r="F266" s="75" t="e">
        <f>データ!$B$4</f>
        <v>#N/A</v>
      </c>
      <c r="G266" s="75" t="e">
        <f>データ!$B$5</f>
        <v>#N/A</v>
      </c>
      <c r="H266" s="69" t="str">
        <f t="shared" si="33"/>
        <v/>
      </c>
      <c r="L266" s="69">
        <v>260</v>
      </c>
      <c r="M266" s="69" t="str">
        <f t="shared" si="35"/>
        <v/>
      </c>
      <c r="N266" s="69" t="str">
        <f t="shared" si="36"/>
        <v/>
      </c>
      <c r="O266" s="69" t="str">
        <f t="shared" si="37"/>
        <v/>
      </c>
      <c r="P266" s="69" t="str">
        <f t="shared" si="38"/>
        <v/>
      </c>
      <c r="Q266" s="69" t="str">
        <f t="shared" si="39"/>
        <v/>
      </c>
      <c r="R266" s="69" t="str">
        <f t="shared" si="40"/>
        <v/>
      </c>
    </row>
    <row r="267" spans="1:18" x14ac:dyDescent="0.2">
      <c r="A267" s="71" t="str">
        <f t="shared" si="34"/>
        <v/>
      </c>
      <c r="B267" s="75">
        <v>41</v>
      </c>
      <c r="C267" s="75" t="str">
        <f>IF(VLOOKUP(B267,Bクラス!$A$9:$J$228,5,FALSE)="","",VLOOKUP(B267,Bクラス!$A$9:$J$228,5,FALSE))</f>
        <v/>
      </c>
      <c r="D267" s="75" t="str">
        <f>IF(VLOOKUP(B267+0.5,Bクラス!$A$9:$J$228,5,FALSE)="","",VLOOKUP(B267+0.5,Bクラス!$A$9:$J$228,5,FALSE))</f>
        <v/>
      </c>
      <c r="E267" s="75" t="str">
        <f>IF(VLOOKUP(B267,Bクラス!$A$9:$J$228,2,FALSE)="","",VLOOKUP(B267,Bクラス!$A$9:$J$228,2,FALSE))</f>
        <v>BB</v>
      </c>
      <c r="F267" s="75" t="e">
        <f>データ!$B$4</f>
        <v>#N/A</v>
      </c>
      <c r="G267" s="75" t="e">
        <f>データ!$B$5</f>
        <v>#N/A</v>
      </c>
      <c r="H267" s="69" t="str">
        <f t="shared" si="33"/>
        <v/>
      </c>
      <c r="L267" s="69">
        <v>261</v>
      </c>
      <c r="M267" s="69" t="str">
        <f t="shared" si="35"/>
        <v/>
      </c>
      <c r="N267" s="69" t="str">
        <f t="shared" si="36"/>
        <v/>
      </c>
      <c r="O267" s="69" t="str">
        <f t="shared" si="37"/>
        <v/>
      </c>
      <c r="P267" s="69" t="str">
        <f t="shared" si="38"/>
        <v/>
      </c>
      <c r="Q267" s="69" t="str">
        <f t="shared" si="39"/>
        <v/>
      </c>
      <c r="R267" s="69" t="str">
        <f t="shared" si="40"/>
        <v/>
      </c>
    </row>
    <row r="268" spans="1:18" x14ac:dyDescent="0.2">
      <c r="A268" s="71" t="str">
        <f t="shared" si="34"/>
        <v/>
      </c>
      <c r="B268" s="75">
        <v>42</v>
      </c>
      <c r="C268" s="75" t="str">
        <f>IF(VLOOKUP(B268,Bクラス!$A$9:$J$228,5,FALSE)="","",VLOOKUP(B268,Bクラス!$A$9:$J$228,5,FALSE))</f>
        <v/>
      </c>
      <c r="D268" s="75" t="str">
        <f>IF(VLOOKUP(B268+0.5,Bクラス!$A$9:$J$228,5,FALSE)="","",VLOOKUP(B268+0.5,Bクラス!$A$9:$J$228,5,FALSE))</f>
        <v/>
      </c>
      <c r="E268" s="75" t="str">
        <f>IF(VLOOKUP(B268,Bクラス!$A$9:$J$228,2,FALSE)="","",VLOOKUP(B268,Bクラス!$A$9:$J$228,2,FALSE))</f>
        <v>BB</v>
      </c>
      <c r="F268" s="75" t="e">
        <f>データ!$B$4</f>
        <v>#N/A</v>
      </c>
      <c r="G268" s="75" t="e">
        <f>データ!$B$5</f>
        <v>#N/A</v>
      </c>
      <c r="H268" s="69" t="str">
        <f t="shared" si="33"/>
        <v/>
      </c>
      <c r="L268" s="69">
        <v>262</v>
      </c>
      <c r="M268" s="69" t="str">
        <f t="shared" si="35"/>
        <v/>
      </c>
      <c r="N268" s="69" t="str">
        <f t="shared" si="36"/>
        <v/>
      </c>
      <c r="O268" s="69" t="str">
        <f t="shared" si="37"/>
        <v/>
      </c>
      <c r="P268" s="69" t="str">
        <f t="shared" si="38"/>
        <v/>
      </c>
      <c r="Q268" s="69" t="str">
        <f t="shared" si="39"/>
        <v/>
      </c>
      <c r="R268" s="69" t="str">
        <f t="shared" si="40"/>
        <v/>
      </c>
    </row>
    <row r="269" spans="1:18" x14ac:dyDescent="0.2">
      <c r="A269" s="71" t="str">
        <f t="shared" si="34"/>
        <v/>
      </c>
      <c r="B269" s="75">
        <v>43</v>
      </c>
      <c r="C269" s="75" t="str">
        <f>IF(VLOOKUP(B269,Bクラス!$A$9:$J$228,5,FALSE)="","",VLOOKUP(B269,Bクラス!$A$9:$J$228,5,FALSE))</f>
        <v/>
      </c>
      <c r="D269" s="75" t="str">
        <f>IF(VLOOKUP(B269+0.5,Bクラス!$A$9:$J$228,5,FALSE)="","",VLOOKUP(B269+0.5,Bクラス!$A$9:$J$228,5,FALSE))</f>
        <v/>
      </c>
      <c r="E269" s="75" t="str">
        <f>IF(VLOOKUP(B269,Bクラス!$A$9:$J$228,2,FALSE)="","",VLOOKUP(B269,Bクラス!$A$9:$J$228,2,FALSE))</f>
        <v>BB</v>
      </c>
      <c r="F269" s="75" t="e">
        <f>データ!$B$4</f>
        <v>#N/A</v>
      </c>
      <c r="G269" s="75" t="e">
        <f>データ!$B$5</f>
        <v>#N/A</v>
      </c>
      <c r="H269" s="69" t="str">
        <f t="shared" si="33"/>
        <v/>
      </c>
      <c r="L269" s="69">
        <v>263</v>
      </c>
      <c r="M269" s="69" t="str">
        <f t="shared" si="35"/>
        <v/>
      </c>
      <c r="N269" s="69" t="str">
        <f t="shared" si="36"/>
        <v/>
      </c>
      <c r="O269" s="69" t="str">
        <f t="shared" si="37"/>
        <v/>
      </c>
      <c r="P269" s="69" t="str">
        <f t="shared" si="38"/>
        <v/>
      </c>
      <c r="Q269" s="69" t="str">
        <f t="shared" si="39"/>
        <v/>
      </c>
      <c r="R269" s="69" t="str">
        <f t="shared" si="40"/>
        <v/>
      </c>
    </row>
    <row r="270" spans="1:18" x14ac:dyDescent="0.2">
      <c r="A270" s="71" t="str">
        <f t="shared" si="34"/>
        <v/>
      </c>
      <c r="B270" s="75">
        <v>44</v>
      </c>
      <c r="C270" s="75" t="str">
        <f>IF(VLOOKUP(B270,Bクラス!$A$9:$J$228,5,FALSE)="","",VLOOKUP(B270,Bクラス!$A$9:$J$228,5,FALSE))</f>
        <v/>
      </c>
      <c r="D270" s="75" t="str">
        <f>IF(VLOOKUP(B270+0.5,Bクラス!$A$9:$J$228,5,FALSE)="","",VLOOKUP(B270+0.5,Bクラス!$A$9:$J$228,5,FALSE))</f>
        <v/>
      </c>
      <c r="E270" s="75" t="str">
        <f>IF(VLOOKUP(B270,Bクラス!$A$9:$J$228,2,FALSE)="","",VLOOKUP(B270,Bクラス!$A$9:$J$228,2,FALSE))</f>
        <v>BB</v>
      </c>
      <c r="F270" s="75" t="e">
        <f>データ!$B$4</f>
        <v>#N/A</v>
      </c>
      <c r="G270" s="75" t="e">
        <f>データ!$B$5</f>
        <v>#N/A</v>
      </c>
      <c r="H270" s="69" t="str">
        <f t="shared" si="33"/>
        <v/>
      </c>
      <c r="L270" s="69">
        <v>264</v>
      </c>
      <c r="M270" s="69" t="str">
        <f t="shared" si="35"/>
        <v/>
      </c>
      <c r="N270" s="69" t="str">
        <f t="shared" si="36"/>
        <v/>
      </c>
      <c r="O270" s="69" t="str">
        <f t="shared" si="37"/>
        <v/>
      </c>
      <c r="P270" s="69" t="str">
        <f t="shared" si="38"/>
        <v/>
      </c>
      <c r="Q270" s="69" t="str">
        <f t="shared" si="39"/>
        <v/>
      </c>
      <c r="R270" s="69" t="str">
        <f t="shared" si="40"/>
        <v/>
      </c>
    </row>
    <row r="271" spans="1:18" x14ac:dyDescent="0.2">
      <c r="A271" s="71" t="str">
        <f t="shared" si="34"/>
        <v/>
      </c>
      <c r="B271" s="75">
        <v>45</v>
      </c>
      <c r="C271" s="75" t="str">
        <f>IF(VLOOKUP(B271,Bクラス!$A$9:$J$228,5,FALSE)="","",VLOOKUP(B271,Bクラス!$A$9:$J$228,5,FALSE))</f>
        <v/>
      </c>
      <c r="D271" s="75" t="str">
        <f>IF(VLOOKUP(B271+0.5,Bクラス!$A$9:$J$228,5,FALSE)="","",VLOOKUP(B271+0.5,Bクラス!$A$9:$J$228,5,FALSE))</f>
        <v/>
      </c>
      <c r="E271" s="75" t="str">
        <f>IF(VLOOKUP(B271,Bクラス!$A$9:$J$228,2,FALSE)="","",VLOOKUP(B271,Bクラス!$A$9:$J$228,2,FALSE))</f>
        <v>BB</v>
      </c>
      <c r="F271" s="75" t="e">
        <f>データ!$B$4</f>
        <v>#N/A</v>
      </c>
      <c r="G271" s="75" t="e">
        <f>データ!$B$5</f>
        <v>#N/A</v>
      </c>
      <c r="H271" s="69" t="str">
        <f t="shared" si="33"/>
        <v/>
      </c>
      <c r="L271" s="69">
        <v>265</v>
      </c>
      <c r="M271" s="69" t="str">
        <f t="shared" si="35"/>
        <v/>
      </c>
      <c r="N271" s="69" t="str">
        <f t="shared" si="36"/>
        <v/>
      </c>
      <c r="O271" s="69" t="str">
        <f t="shared" si="37"/>
        <v/>
      </c>
      <c r="P271" s="69" t="str">
        <f t="shared" si="38"/>
        <v/>
      </c>
      <c r="Q271" s="69" t="str">
        <f t="shared" si="39"/>
        <v/>
      </c>
      <c r="R271" s="69" t="str">
        <f t="shared" si="40"/>
        <v/>
      </c>
    </row>
    <row r="272" spans="1:18" x14ac:dyDescent="0.2">
      <c r="A272" s="71" t="str">
        <f t="shared" si="34"/>
        <v/>
      </c>
      <c r="B272" s="75">
        <v>46</v>
      </c>
      <c r="C272" s="75" t="str">
        <f>IF(VLOOKUP(B272,Bクラス!$A$9:$J$228,5,FALSE)="","",VLOOKUP(B272,Bクラス!$A$9:$J$228,5,FALSE))</f>
        <v/>
      </c>
      <c r="D272" s="75" t="str">
        <f>IF(VLOOKUP(B272+0.5,Bクラス!$A$9:$J$228,5,FALSE)="","",VLOOKUP(B272+0.5,Bクラス!$A$9:$J$228,5,FALSE))</f>
        <v/>
      </c>
      <c r="E272" s="75" t="str">
        <f>IF(VLOOKUP(B272,Bクラス!$A$9:$J$228,2,FALSE)="","",VLOOKUP(B272,Bクラス!$A$9:$J$228,2,FALSE))</f>
        <v>BB</v>
      </c>
      <c r="F272" s="75" t="e">
        <f>データ!$B$4</f>
        <v>#N/A</v>
      </c>
      <c r="G272" s="75" t="e">
        <f>データ!$B$5</f>
        <v>#N/A</v>
      </c>
      <c r="H272" s="69" t="str">
        <f t="shared" si="33"/>
        <v/>
      </c>
      <c r="L272" s="69">
        <v>266</v>
      </c>
      <c r="M272" s="69" t="str">
        <f t="shared" si="35"/>
        <v/>
      </c>
      <c r="N272" s="69" t="str">
        <f t="shared" si="36"/>
        <v/>
      </c>
      <c r="O272" s="69" t="str">
        <f t="shared" si="37"/>
        <v/>
      </c>
      <c r="P272" s="69" t="str">
        <f t="shared" si="38"/>
        <v/>
      </c>
      <c r="Q272" s="69" t="str">
        <f t="shared" si="39"/>
        <v/>
      </c>
      <c r="R272" s="69" t="str">
        <f t="shared" si="40"/>
        <v/>
      </c>
    </row>
    <row r="273" spans="1:18" x14ac:dyDescent="0.2">
      <c r="A273" s="71" t="str">
        <f t="shared" si="34"/>
        <v/>
      </c>
      <c r="B273" s="75">
        <v>47</v>
      </c>
      <c r="C273" s="75" t="str">
        <f>IF(VLOOKUP(B273,Bクラス!$A$9:$J$228,5,FALSE)="","",VLOOKUP(B273,Bクラス!$A$9:$J$228,5,FALSE))</f>
        <v/>
      </c>
      <c r="D273" s="75" t="str">
        <f>IF(VLOOKUP(B273+0.5,Bクラス!$A$9:$J$228,5,FALSE)="","",VLOOKUP(B273+0.5,Bクラス!$A$9:$J$228,5,FALSE))</f>
        <v/>
      </c>
      <c r="E273" s="75" t="str">
        <f>IF(VLOOKUP(B273,Bクラス!$A$9:$J$228,2,FALSE)="","",VLOOKUP(B273,Bクラス!$A$9:$J$228,2,FALSE))</f>
        <v>BB</v>
      </c>
      <c r="F273" s="75" t="e">
        <f>データ!$B$4</f>
        <v>#N/A</v>
      </c>
      <c r="G273" s="75" t="e">
        <f>データ!$B$5</f>
        <v>#N/A</v>
      </c>
      <c r="H273" s="69" t="str">
        <f t="shared" si="33"/>
        <v/>
      </c>
      <c r="L273" s="69">
        <v>267</v>
      </c>
      <c r="M273" s="69" t="str">
        <f t="shared" si="35"/>
        <v/>
      </c>
      <c r="N273" s="69" t="str">
        <f t="shared" si="36"/>
        <v/>
      </c>
      <c r="O273" s="69" t="str">
        <f t="shared" si="37"/>
        <v/>
      </c>
      <c r="P273" s="69" t="str">
        <f t="shared" si="38"/>
        <v/>
      </c>
      <c r="Q273" s="69" t="str">
        <f t="shared" si="39"/>
        <v/>
      </c>
      <c r="R273" s="69" t="str">
        <f t="shared" si="40"/>
        <v/>
      </c>
    </row>
    <row r="274" spans="1:18" x14ac:dyDescent="0.2">
      <c r="A274" s="71" t="str">
        <f t="shared" si="34"/>
        <v/>
      </c>
      <c r="B274" s="75">
        <v>48</v>
      </c>
      <c r="C274" s="75" t="str">
        <f>IF(VLOOKUP(B274,Bクラス!$A$9:$J$228,5,FALSE)="","",VLOOKUP(B274,Bクラス!$A$9:$J$228,5,FALSE))</f>
        <v/>
      </c>
      <c r="D274" s="75" t="str">
        <f>IF(VLOOKUP(B274+0.5,Bクラス!$A$9:$J$228,5,FALSE)="","",VLOOKUP(B274+0.5,Bクラス!$A$9:$J$228,5,FALSE))</f>
        <v/>
      </c>
      <c r="E274" s="75" t="str">
        <f>IF(VLOOKUP(B274,Bクラス!$A$9:$J$228,2,FALSE)="","",VLOOKUP(B274,Bクラス!$A$9:$J$228,2,FALSE))</f>
        <v>BB</v>
      </c>
      <c r="F274" s="75" t="e">
        <f>データ!$B$4</f>
        <v>#N/A</v>
      </c>
      <c r="G274" s="75" t="e">
        <f>データ!$B$5</f>
        <v>#N/A</v>
      </c>
      <c r="H274" s="69" t="str">
        <f t="shared" si="33"/>
        <v/>
      </c>
      <c r="L274" s="69">
        <v>268</v>
      </c>
      <c r="M274" s="69" t="str">
        <f t="shared" si="35"/>
        <v/>
      </c>
      <c r="N274" s="69" t="str">
        <f t="shared" si="36"/>
        <v/>
      </c>
      <c r="O274" s="69" t="str">
        <f t="shared" si="37"/>
        <v/>
      </c>
      <c r="P274" s="69" t="str">
        <f t="shared" si="38"/>
        <v/>
      </c>
      <c r="Q274" s="69" t="str">
        <f t="shared" si="39"/>
        <v/>
      </c>
      <c r="R274" s="69" t="str">
        <f t="shared" si="40"/>
        <v/>
      </c>
    </row>
    <row r="275" spans="1:18" x14ac:dyDescent="0.2">
      <c r="A275" s="71" t="str">
        <f t="shared" si="34"/>
        <v/>
      </c>
      <c r="B275" s="75">
        <v>49</v>
      </c>
      <c r="C275" s="75" t="str">
        <f>IF(VLOOKUP(B275,Bクラス!$A$9:$J$228,5,FALSE)="","",VLOOKUP(B275,Bクラス!$A$9:$J$228,5,FALSE))</f>
        <v/>
      </c>
      <c r="D275" s="75" t="str">
        <f>IF(VLOOKUP(B275+0.5,Bクラス!$A$9:$J$228,5,FALSE)="","",VLOOKUP(B275+0.5,Bクラス!$A$9:$J$228,5,FALSE))</f>
        <v/>
      </c>
      <c r="E275" s="75" t="str">
        <f>IF(VLOOKUP(B275,Bクラス!$A$9:$J$228,2,FALSE)="","",VLOOKUP(B275,Bクラス!$A$9:$J$228,2,FALSE))</f>
        <v>BB</v>
      </c>
      <c r="F275" s="75" t="e">
        <f>データ!$B$4</f>
        <v>#N/A</v>
      </c>
      <c r="G275" s="75" t="e">
        <f>データ!$B$5</f>
        <v>#N/A</v>
      </c>
      <c r="H275" s="69" t="str">
        <f t="shared" si="33"/>
        <v/>
      </c>
      <c r="L275" s="69">
        <v>269</v>
      </c>
      <c r="M275" s="69" t="str">
        <f t="shared" si="35"/>
        <v/>
      </c>
      <c r="N275" s="69" t="str">
        <f t="shared" si="36"/>
        <v/>
      </c>
      <c r="O275" s="69" t="str">
        <f t="shared" si="37"/>
        <v/>
      </c>
      <c r="P275" s="69" t="str">
        <f t="shared" si="38"/>
        <v/>
      </c>
      <c r="Q275" s="69" t="str">
        <f t="shared" si="39"/>
        <v/>
      </c>
      <c r="R275" s="69" t="str">
        <f t="shared" si="40"/>
        <v/>
      </c>
    </row>
    <row r="276" spans="1:18" x14ac:dyDescent="0.2">
      <c r="A276" s="71" t="str">
        <f t="shared" si="34"/>
        <v/>
      </c>
      <c r="B276" s="75">
        <v>50</v>
      </c>
      <c r="C276" s="75" t="str">
        <f>IF(VLOOKUP(B276,Bクラス!$A$9:$J$228,5,FALSE)="","",VLOOKUP(B276,Bクラス!$A$9:$J$228,5,FALSE))</f>
        <v/>
      </c>
      <c r="D276" s="75" t="str">
        <f>IF(VLOOKUP(B276+0.5,Bクラス!$A$9:$J$228,5,FALSE)="","",VLOOKUP(B276+0.5,Bクラス!$A$9:$J$228,5,FALSE))</f>
        <v/>
      </c>
      <c r="E276" s="75" t="str">
        <f>IF(VLOOKUP(B276,Bクラス!$A$9:$J$228,2,FALSE)="","",VLOOKUP(B276,Bクラス!$A$9:$J$228,2,FALSE))</f>
        <v>BB</v>
      </c>
      <c r="F276" s="75" t="e">
        <f>データ!$B$4</f>
        <v>#N/A</v>
      </c>
      <c r="G276" s="75" t="e">
        <f>データ!$B$5</f>
        <v>#N/A</v>
      </c>
      <c r="H276" s="69" t="str">
        <f t="shared" si="33"/>
        <v/>
      </c>
      <c r="L276" s="69">
        <v>270</v>
      </c>
      <c r="M276" s="69" t="str">
        <f t="shared" si="35"/>
        <v/>
      </c>
      <c r="N276" s="69" t="str">
        <f t="shared" si="36"/>
        <v/>
      </c>
      <c r="O276" s="69" t="str">
        <f t="shared" si="37"/>
        <v/>
      </c>
      <c r="P276" s="69" t="str">
        <f t="shared" si="38"/>
        <v/>
      </c>
      <c r="Q276" s="69" t="str">
        <f t="shared" si="39"/>
        <v/>
      </c>
      <c r="R276" s="69" t="str">
        <f t="shared" si="40"/>
        <v/>
      </c>
    </row>
    <row r="277" spans="1:18" x14ac:dyDescent="0.2">
      <c r="A277" s="71" t="str">
        <f t="shared" si="34"/>
        <v/>
      </c>
      <c r="B277" s="75">
        <v>51</v>
      </c>
      <c r="C277" s="75" t="str">
        <f>IF(VLOOKUP(B277,Bクラス!$A$9:$J$228,5,FALSE)="","",VLOOKUP(B277,Bクラス!$A$9:$J$228,5,FALSE))</f>
        <v/>
      </c>
      <c r="D277" s="75" t="str">
        <f>IF(VLOOKUP(B277+0.5,Bクラス!$A$9:$J$228,5,FALSE)="","",VLOOKUP(B277+0.5,Bクラス!$A$9:$J$228,5,FALSE))</f>
        <v/>
      </c>
      <c r="E277" s="75" t="str">
        <f>IF(VLOOKUP(B277,Bクラス!$A$9:$J$228,2,FALSE)="","",VLOOKUP(B277,Bクラス!$A$9:$J$228,2,FALSE))</f>
        <v>BB</v>
      </c>
      <c r="F277" s="75" t="e">
        <f>データ!$B$4</f>
        <v>#N/A</v>
      </c>
      <c r="G277" s="75" t="e">
        <f>データ!$B$5</f>
        <v>#N/A</v>
      </c>
      <c r="H277" s="69" t="str">
        <f t="shared" si="33"/>
        <v/>
      </c>
      <c r="L277" s="69">
        <v>271</v>
      </c>
      <c r="M277" s="69" t="str">
        <f t="shared" si="35"/>
        <v/>
      </c>
      <c r="N277" s="69" t="str">
        <f t="shared" si="36"/>
        <v/>
      </c>
      <c r="O277" s="69" t="str">
        <f t="shared" si="37"/>
        <v/>
      </c>
      <c r="P277" s="69" t="str">
        <f t="shared" si="38"/>
        <v/>
      </c>
      <c r="Q277" s="69" t="str">
        <f t="shared" si="39"/>
        <v/>
      </c>
      <c r="R277" s="69" t="str">
        <f t="shared" si="40"/>
        <v/>
      </c>
    </row>
    <row r="278" spans="1:18" x14ac:dyDescent="0.2">
      <c r="A278" s="71" t="str">
        <f t="shared" si="34"/>
        <v/>
      </c>
      <c r="B278" s="75">
        <v>52</v>
      </c>
      <c r="C278" s="75" t="str">
        <f>IF(VLOOKUP(B278,Bクラス!$A$9:$J$228,5,FALSE)="","",VLOOKUP(B278,Bクラス!$A$9:$J$228,5,FALSE))</f>
        <v/>
      </c>
      <c r="D278" s="75" t="str">
        <f>IF(VLOOKUP(B278+0.5,Bクラス!$A$9:$J$228,5,FALSE)="","",VLOOKUP(B278+0.5,Bクラス!$A$9:$J$228,5,FALSE))</f>
        <v/>
      </c>
      <c r="E278" s="75" t="str">
        <f>IF(VLOOKUP(B278,Bクラス!$A$9:$J$228,2,FALSE)="","",VLOOKUP(B278,Bクラス!$A$9:$J$228,2,FALSE))</f>
        <v>BB</v>
      </c>
      <c r="F278" s="75" t="e">
        <f>データ!$B$4</f>
        <v>#N/A</v>
      </c>
      <c r="G278" s="75" t="e">
        <f>データ!$B$5</f>
        <v>#N/A</v>
      </c>
      <c r="H278" s="69" t="str">
        <f t="shared" si="33"/>
        <v/>
      </c>
      <c r="L278" s="69">
        <v>272</v>
      </c>
      <c r="M278" s="69" t="str">
        <f t="shared" si="35"/>
        <v/>
      </c>
      <c r="N278" s="69" t="str">
        <f t="shared" si="36"/>
        <v/>
      </c>
      <c r="O278" s="69" t="str">
        <f t="shared" si="37"/>
        <v/>
      </c>
      <c r="P278" s="69" t="str">
        <f t="shared" si="38"/>
        <v/>
      </c>
      <c r="Q278" s="69" t="str">
        <f t="shared" si="39"/>
        <v/>
      </c>
      <c r="R278" s="69" t="str">
        <f t="shared" si="40"/>
        <v/>
      </c>
    </row>
    <row r="279" spans="1:18" x14ac:dyDescent="0.2">
      <c r="A279" s="71" t="str">
        <f t="shared" si="34"/>
        <v/>
      </c>
      <c r="B279" s="75">
        <v>53</v>
      </c>
      <c r="C279" s="75" t="str">
        <f>IF(VLOOKUP(B279,Bクラス!$A$9:$J$228,5,FALSE)="","",VLOOKUP(B279,Bクラス!$A$9:$J$228,5,FALSE))</f>
        <v/>
      </c>
      <c r="D279" s="75" t="str">
        <f>IF(VLOOKUP(B279+0.5,Bクラス!$A$9:$J$228,5,FALSE)="","",VLOOKUP(B279+0.5,Bクラス!$A$9:$J$228,5,FALSE))</f>
        <v/>
      </c>
      <c r="E279" s="75" t="str">
        <f>IF(VLOOKUP(B279,Bクラス!$A$9:$J$228,2,FALSE)="","",VLOOKUP(B279,Bクラス!$A$9:$J$228,2,FALSE))</f>
        <v>BB</v>
      </c>
      <c r="F279" s="75" t="e">
        <f>データ!$B$4</f>
        <v>#N/A</v>
      </c>
      <c r="G279" s="75" t="e">
        <f>データ!$B$5</f>
        <v>#N/A</v>
      </c>
      <c r="H279" s="69" t="str">
        <f t="shared" si="33"/>
        <v/>
      </c>
      <c r="L279" s="69">
        <v>273</v>
      </c>
      <c r="M279" s="69" t="str">
        <f t="shared" si="35"/>
        <v/>
      </c>
      <c r="N279" s="69" t="str">
        <f t="shared" si="36"/>
        <v/>
      </c>
      <c r="O279" s="69" t="str">
        <f t="shared" si="37"/>
        <v/>
      </c>
      <c r="P279" s="69" t="str">
        <f t="shared" si="38"/>
        <v/>
      </c>
      <c r="Q279" s="69" t="str">
        <f t="shared" si="39"/>
        <v/>
      </c>
      <c r="R279" s="69" t="str">
        <f t="shared" si="40"/>
        <v/>
      </c>
    </row>
    <row r="280" spans="1:18" x14ac:dyDescent="0.2">
      <c r="A280" s="71" t="str">
        <f t="shared" si="34"/>
        <v/>
      </c>
      <c r="B280" s="75">
        <v>54</v>
      </c>
      <c r="C280" s="75" t="str">
        <f>IF(VLOOKUP(B280,Bクラス!$A$9:$J$228,5,FALSE)="","",VLOOKUP(B280,Bクラス!$A$9:$J$228,5,FALSE))</f>
        <v/>
      </c>
      <c r="D280" s="75" t="str">
        <f>IF(VLOOKUP(B280+0.5,Bクラス!$A$9:$J$228,5,FALSE)="","",VLOOKUP(B280+0.5,Bクラス!$A$9:$J$228,5,FALSE))</f>
        <v/>
      </c>
      <c r="E280" s="75" t="str">
        <f>IF(VLOOKUP(B280,Bクラス!$A$9:$J$228,2,FALSE)="","",VLOOKUP(B280,Bクラス!$A$9:$J$228,2,FALSE))</f>
        <v>BB</v>
      </c>
      <c r="F280" s="75" t="e">
        <f>データ!$B$4</f>
        <v>#N/A</v>
      </c>
      <c r="G280" s="75" t="e">
        <f>データ!$B$5</f>
        <v>#N/A</v>
      </c>
      <c r="H280" s="69" t="str">
        <f t="shared" si="33"/>
        <v/>
      </c>
      <c r="L280" s="69">
        <v>274</v>
      </c>
      <c r="M280" s="69" t="str">
        <f t="shared" si="35"/>
        <v/>
      </c>
      <c r="N280" s="69" t="str">
        <f t="shared" si="36"/>
        <v/>
      </c>
      <c r="O280" s="69" t="str">
        <f t="shared" si="37"/>
        <v/>
      </c>
      <c r="P280" s="69" t="str">
        <f t="shared" si="38"/>
        <v/>
      </c>
      <c r="Q280" s="69" t="str">
        <f t="shared" si="39"/>
        <v/>
      </c>
      <c r="R280" s="69" t="str">
        <f t="shared" si="40"/>
        <v/>
      </c>
    </row>
    <row r="281" spans="1:18" x14ac:dyDescent="0.2">
      <c r="A281" s="71" t="str">
        <f t="shared" si="34"/>
        <v/>
      </c>
      <c r="B281" s="75">
        <v>55</v>
      </c>
      <c r="C281" s="75" t="str">
        <f>IF(VLOOKUP(B281,Bクラス!$A$9:$J$228,5,FALSE)="","",VLOOKUP(B281,Bクラス!$A$9:$J$228,5,FALSE))</f>
        <v/>
      </c>
      <c r="D281" s="75" t="str">
        <f>IF(VLOOKUP(B281+0.5,Bクラス!$A$9:$J$228,5,FALSE)="","",VLOOKUP(B281+0.5,Bクラス!$A$9:$J$228,5,FALSE))</f>
        <v/>
      </c>
      <c r="E281" s="75" t="str">
        <f>IF(VLOOKUP(B281,Bクラス!$A$9:$J$228,2,FALSE)="","",VLOOKUP(B281,Bクラス!$A$9:$J$228,2,FALSE))</f>
        <v>BB</v>
      </c>
      <c r="F281" s="75" t="e">
        <f>データ!$B$4</f>
        <v>#N/A</v>
      </c>
      <c r="G281" s="75" t="e">
        <f>データ!$B$5</f>
        <v>#N/A</v>
      </c>
      <c r="H281" s="69" t="str">
        <f t="shared" si="33"/>
        <v/>
      </c>
      <c r="L281" s="69">
        <v>275</v>
      </c>
      <c r="M281" s="69" t="str">
        <f t="shared" si="35"/>
        <v/>
      </c>
      <c r="N281" s="69" t="str">
        <f t="shared" si="36"/>
        <v/>
      </c>
      <c r="O281" s="69" t="str">
        <f t="shared" si="37"/>
        <v/>
      </c>
      <c r="P281" s="69" t="str">
        <f t="shared" si="38"/>
        <v/>
      </c>
      <c r="Q281" s="69" t="str">
        <f t="shared" si="39"/>
        <v/>
      </c>
      <c r="R281" s="69" t="str">
        <f t="shared" si="40"/>
        <v/>
      </c>
    </row>
    <row r="282" spans="1:18" x14ac:dyDescent="0.2">
      <c r="A282" s="71" t="str">
        <f t="shared" si="34"/>
        <v/>
      </c>
      <c r="B282" s="75">
        <v>56</v>
      </c>
      <c r="C282" s="75" t="str">
        <f>IF(VLOOKUP(B282,Bクラス!$A$9:$J$228,5,FALSE)="","",VLOOKUP(B282,Bクラス!$A$9:$J$228,5,FALSE))</f>
        <v/>
      </c>
      <c r="D282" s="75" t="str">
        <f>IF(VLOOKUP(B282+0.5,Bクラス!$A$9:$J$228,5,FALSE)="","",VLOOKUP(B282+0.5,Bクラス!$A$9:$J$228,5,FALSE))</f>
        <v/>
      </c>
      <c r="E282" s="75" t="str">
        <f>IF(VLOOKUP(B282,Bクラス!$A$9:$J$228,2,FALSE)="","",VLOOKUP(B282,Bクラス!$A$9:$J$228,2,FALSE))</f>
        <v>BB</v>
      </c>
      <c r="F282" s="75" t="e">
        <f>データ!$B$4</f>
        <v>#N/A</v>
      </c>
      <c r="G282" s="75" t="e">
        <f>データ!$B$5</f>
        <v>#N/A</v>
      </c>
      <c r="H282" s="69" t="str">
        <f t="shared" si="33"/>
        <v/>
      </c>
      <c r="L282" s="69">
        <v>276</v>
      </c>
      <c r="M282" s="69" t="str">
        <f t="shared" si="35"/>
        <v/>
      </c>
      <c r="N282" s="69" t="str">
        <f t="shared" si="36"/>
        <v/>
      </c>
      <c r="O282" s="69" t="str">
        <f t="shared" si="37"/>
        <v/>
      </c>
      <c r="P282" s="69" t="str">
        <f t="shared" si="38"/>
        <v/>
      </c>
      <c r="Q282" s="69" t="str">
        <f t="shared" si="39"/>
        <v/>
      </c>
      <c r="R282" s="69" t="str">
        <f t="shared" si="40"/>
        <v/>
      </c>
    </row>
    <row r="283" spans="1:18" x14ac:dyDescent="0.2">
      <c r="A283" s="71" t="str">
        <f t="shared" si="34"/>
        <v/>
      </c>
      <c r="B283" s="75">
        <v>57</v>
      </c>
      <c r="C283" s="75" t="str">
        <f>IF(VLOOKUP(B283,Bクラス!$A$9:$J$228,5,FALSE)="","",VLOOKUP(B283,Bクラス!$A$9:$J$228,5,FALSE))</f>
        <v/>
      </c>
      <c r="D283" s="75" t="str">
        <f>IF(VLOOKUP(B283+0.5,Bクラス!$A$9:$J$228,5,FALSE)="","",VLOOKUP(B283+0.5,Bクラス!$A$9:$J$228,5,FALSE))</f>
        <v/>
      </c>
      <c r="E283" s="75" t="str">
        <f>IF(VLOOKUP(B283,Bクラス!$A$9:$J$228,2,FALSE)="","",VLOOKUP(B283,Bクラス!$A$9:$J$228,2,FALSE))</f>
        <v>BB</v>
      </c>
      <c r="F283" s="75" t="e">
        <f>データ!$B$4</f>
        <v>#N/A</v>
      </c>
      <c r="G283" s="75" t="e">
        <f>データ!$B$5</f>
        <v>#N/A</v>
      </c>
      <c r="H283" s="69" t="str">
        <f t="shared" si="33"/>
        <v/>
      </c>
      <c r="L283" s="69">
        <v>277</v>
      </c>
      <c r="M283" s="69" t="str">
        <f t="shared" si="35"/>
        <v/>
      </c>
      <c r="N283" s="69" t="str">
        <f t="shared" si="36"/>
        <v/>
      </c>
      <c r="O283" s="69" t="str">
        <f t="shared" si="37"/>
        <v/>
      </c>
      <c r="P283" s="69" t="str">
        <f t="shared" si="38"/>
        <v/>
      </c>
      <c r="Q283" s="69" t="str">
        <f t="shared" si="39"/>
        <v/>
      </c>
      <c r="R283" s="69" t="str">
        <f t="shared" si="40"/>
        <v/>
      </c>
    </row>
    <row r="284" spans="1:18" x14ac:dyDescent="0.2">
      <c r="A284" s="71" t="str">
        <f t="shared" si="34"/>
        <v/>
      </c>
      <c r="B284" s="75">
        <v>58</v>
      </c>
      <c r="C284" s="75" t="str">
        <f>IF(VLOOKUP(B284,Bクラス!$A$9:$J$228,5,FALSE)="","",VLOOKUP(B284,Bクラス!$A$9:$J$228,5,FALSE))</f>
        <v/>
      </c>
      <c r="D284" s="75" t="str">
        <f>IF(VLOOKUP(B284+0.5,Bクラス!$A$9:$J$228,5,FALSE)="","",VLOOKUP(B284+0.5,Bクラス!$A$9:$J$228,5,FALSE))</f>
        <v/>
      </c>
      <c r="E284" s="75" t="str">
        <f>IF(VLOOKUP(B284,Bクラス!$A$9:$J$228,2,FALSE)="","",VLOOKUP(B284,Bクラス!$A$9:$J$228,2,FALSE))</f>
        <v>BB</v>
      </c>
      <c r="F284" s="75" t="e">
        <f>データ!$B$4</f>
        <v>#N/A</v>
      </c>
      <c r="G284" s="75" t="e">
        <f>データ!$B$5</f>
        <v>#N/A</v>
      </c>
      <c r="H284" s="69" t="str">
        <f t="shared" si="33"/>
        <v/>
      </c>
      <c r="L284" s="69">
        <v>278</v>
      </c>
      <c r="M284" s="69" t="str">
        <f t="shared" si="35"/>
        <v/>
      </c>
      <c r="N284" s="69" t="str">
        <f t="shared" si="36"/>
        <v/>
      </c>
      <c r="O284" s="69" t="str">
        <f t="shared" si="37"/>
        <v/>
      </c>
      <c r="P284" s="69" t="str">
        <f t="shared" si="38"/>
        <v/>
      </c>
      <c r="Q284" s="69" t="str">
        <f t="shared" si="39"/>
        <v/>
      </c>
      <c r="R284" s="69" t="str">
        <f t="shared" si="40"/>
        <v/>
      </c>
    </row>
    <row r="285" spans="1:18" x14ac:dyDescent="0.2">
      <c r="A285" s="71" t="str">
        <f t="shared" si="34"/>
        <v/>
      </c>
      <c r="B285" s="75">
        <v>59</v>
      </c>
      <c r="C285" s="75" t="str">
        <f>IF(VLOOKUP(B285,Bクラス!$A$9:$J$228,5,FALSE)="","",VLOOKUP(B285,Bクラス!$A$9:$J$228,5,FALSE))</f>
        <v/>
      </c>
      <c r="D285" s="75" t="str">
        <f>IF(VLOOKUP(B285+0.5,Bクラス!$A$9:$J$228,5,FALSE)="","",VLOOKUP(B285+0.5,Bクラス!$A$9:$J$228,5,FALSE))</f>
        <v/>
      </c>
      <c r="E285" s="75" t="str">
        <f>IF(VLOOKUP(B285,Bクラス!$A$9:$J$228,2,FALSE)="","",VLOOKUP(B285,Bクラス!$A$9:$J$228,2,FALSE))</f>
        <v>BB</v>
      </c>
      <c r="F285" s="75" t="e">
        <f>データ!$B$4</f>
        <v>#N/A</v>
      </c>
      <c r="G285" s="75" t="e">
        <f>データ!$B$5</f>
        <v>#N/A</v>
      </c>
      <c r="H285" s="69" t="str">
        <f t="shared" si="33"/>
        <v/>
      </c>
      <c r="L285" s="69">
        <v>279</v>
      </c>
      <c r="M285" s="69" t="str">
        <f t="shared" si="35"/>
        <v/>
      </c>
      <c r="N285" s="69" t="str">
        <f t="shared" si="36"/>
        <v/>
      </c>
      <c r="O285" s="69" t="str">
        <f t="shared" si="37"/>
        <v/>
      </c>
      <c r="P285" s="69" t="str">
        <f t="shared" si="38"/>
        <v/>
      </c>
      <c r="Q285" s="69" t="str">
        <f t="shared" si="39"/>
        <v/>
      </c>
      <c r="R285" s="69" t="str">
        <f t="shared" si="40"/>
        <v/>
      </c>
    </row>
    <row r="286" spans="1:18" x14ac:dyDescent="0.2">
      <c r="A286" s="71" t="str">
        <f t="shared" si="34"/>
        <v/>
      </c>
      <c r="B286" s="75">
        <v>60</v>
      </c>
      <c r="C286" s="75" t="str">
        <f>IF(VLOOKUP(B286,Bクラス!$A$9:$J$228,5,FALSE)="","",VLOOKUP(B286,Bクラス!$A$9:$J$228,5,FALSE))</f>
        <v/>
      </c>
      <c r="D286" s="75" t="str">
        <f>IF(VLOOKUP(B286+0.5,Bクラス!$A$9:$J$228,5,FALSE)="","",VLOOKUP(B286+0.5,Bクラス!$A$9:$J$228,5,FALSE))</f>
        <v/>
      </c>
      <c r="E286" s="75" t="str">
        <f>IF(VLOOKUP(B286,Bクラス!$A$9:$J$228,2,FALSE)="","",VLOOKUP(B286,Bクラス!$A$9:$J$228,2,FALSE))</f>
        <v>BB</v>
      </c>
      <c r="F286" s="75" t="e">
        <f>データ!$B$4</f>
        <v>#N/A</v>
      </c>
      <c r="G286" s="75" t="e">
        <f>データ!$B$5</f>
        <v>#N/A</v>
      </c>
      <c r="H286" s="69" t="str">
        <f t="shared" si="33"/>
        <v/>
      </c>
      <c r="L286" s="69">
        <v>280</v>
      </c>
      <c r="M286" s="69" t="str">
        <f t="shared" si="35"/>
        <v/>
      </c>
      <c r="N286" s="69" t="str">
        <f t="shared" si="36"/>
        <v/>
      </c>
      <c r="O286" s="69" t="str">
        <f t="shared" si="37"/>
        <v/>
      </c>
      <c r="P286" s="69" t="str">
        <f t="shared" si="38"/>
        <v/>
      </c>
      <c r="Q286" s="69" t="str">
        <f t="shared" si="39"/>
        <v/>
      </c>
      <c r="R286" s="69" t="str">
        <f t="shared" si="40"/>
        <v/>
      </c>
    </row>
    <row r="287" spans="1:18" x14ac:dyDescent="0.2">
      <c r="A287" s="71" t="str">
        <f t="shared" si="34"/>
        <v/>
      </c>
      <c r="B287" s="75">
        <v>61</v>
      </c>
      <c r="C287" s="75" t="str">
        <f>IF(VLOOKUP(B287,Bクラス!$A$9:$J$228,5,FALSE)="","",VLOOKUP(B287,Bクラス!$A$9:$J$228,5,FALSE))</f>
        <v/>
      </c>
      <c r="D287" s="75" t="str">
        <f>IF(VLOOKUP(B287+0.5,Bクラス!$A$9:$J$228,5,FALSE)="","",VLOOKUP(B287+0.5,Bクラス!$A$9:$J$228,5,FALSE))</f>
        <v/>
      </c>
      <c r="E287" s="75" t="str">
        <f>IF(VLOOKUP(B287,Bクラス!$A$9:$J$228,2,FALSE)="","",VLOOKUP(B287,Bクラス!$A$9:$J$228,2,FALSE))</f>
        <v>BB</v>
      </c>
      <c r="F287" s="75" t="e">
        <f>データ!$B$4</f>
        <v>#N/A</v>
      </c>
      <c r="G287" s="75" t="e">
        <f>データ!$B$5</f>
        <v>#N/A</v>
      </c>
      <c r="H287" s="69" t="str">
        <f t="shared" si="33"/>
        <v/>
      </c>
      <c r="L287" s="69">
        <v>281</v>
      </c>
      <c r="M287" s="69" t="str">
        <f t="shared" si="35"/>
        <v/>
      </c>
      <c r="N287" s="69" t="str">
        <f t="shared" si="36"/>
        <v/>
      </c>
      <c r="O287" s="69" t="str">
        <f t="shared" si="37"/>
        <v/>
      </c>
      <c r="P287" s="69" t="str">
        <f t="shared" si="38"/>
        <v/>
      </c>
      <c r="Q287" s="69" t="str">
        <f t="shared" si="39"/>
        <v/>
      </c>
      <c r="R287" s="69" t="str">
        <f t="shared" si="40"/>
        <v/>
      </c>
    </row>
    <row r="288" spans="1:18" x14ac:dyDescent="0.2">
      <c r="A288" s="71" t="str">
        <f t="shared" si="34"/>
        <v/>
      </c>
      <c r="B288" s="75">
        <v>62</v>
      </c>
      <c r="C288" s="75" t="str">
        <f>IF(VLOOKUP(B288,Bクラス!$A$9:$J$228,5,FALSE)="","",VLOOKUP(B288,Bクラス!$A$9:$J$228,5,FALSE))</f>
        <v/>
      </c>
      <c r="D288" s="75" t="str">
        <f>IF(VLOOKUP(B288+0.5,Bクラス!$A$9:$J$228,5,FALSE)="","",VLOOKUP(B288+0.5,Bクラス!$A$9:$J$228,5,FALSE))</f>
        <v/>
      </c>
      <c r="E288" s="75" t="str">
        <f>IF(VLOOKUP(B288,Bクラス!$A$9:$J$228,2,FALSE)="","",VLOOKUP(B288,Bクラス!$A$9:$J$228,2,FALSE))</f>
        <v>BB</v>
      </c>
      <c r="F288" s="75" t="e">
        <f>データ!$B$4</f>
        <v>#N/A</v>
      </c>
      <c r="G288" s="75" t="e">
        <f>データ!$B$5</f>
        <v>#N/A</v>
      </c>
      <c r="H288" s="69" t="str">
        <f t="shared" si="33"/>
        <v/>
      </c>
      <c r="L288" s="69">
        <v>282</v>
      </c>
      <c r="M288" s="69" t="str">
        <f t="shared" si="35"/>
        <v/>
      </c>
      <c r="N288" s="69" t="str">
        <f t="shared" si="36"/>
        <v/>
      </c>
      <c r="O288" s="69" t="str">
        <f t="shared" si="37"/>
        <v/>
      </c>
      <c r="P288" s="69" t="str">
        <f t="shared" si="38"/>
        <v/>
      </c>
      <c r="Q288" s="69" t="str">
        <f t="shared" si="39"/>
        <v/>
      </c>
      <c r="R288" s="69" t="str">
        <f t="shared" si="40"/>
        <v/>
      </c>
    </row>
    <row r="289" spans="1:18" x14ac:dyDescent="0.2">
      <c r="A289" s="71" t="str">
        <f t="shared" si="34"/>
        <v/>
      </c>
      <c r="B289" s="75">
        <v>63</v>
      </c>
      <c r="C289" s="75" t="str">
        <f>IF(VLOOKUP(B289,Bクラス!$A$9:$J$228,5,FALSE)="","",VLOOKUP(B289,Bクラス!$A$9:$J$228,5,FALSE))</f>
        <v/>
      </c>
      <c r="D289" s="75" t="str">
        <f>IF(VLOOKUP(B289+0.5,Bクラス!$A$9:$J$228,5,FALSE)="","",VLOOKUP(B289+0.5,Bクラス!$A$9:$J$228,5,FALSE))</f>
        <v/>
      </c>
      <c r="E289" s="75" t="str">
        <f>IF(VLOOKUP(B289,Bクラス!$A$9:$J$228,2,FALSE)="","",VLOOKUP(B289,Bクラス!$A$9:$J$228,2,FALSE))</f>
        <v>BB</v>
      </c>
      <c r="F289" s="75" t="e">
        <f>データ!$B$4</f>
        <v>#N/A</v>
      </c>
      <c r="G289" s="75" t="e">
        <f>データ!$B$5</f>
        <v>#N/A</v>
      </c>
      <c r="H289" s="69" t="str">
        <f t="shared" si="33"/>
        <v/>
      </c>
      <c r="L289" s="69">
        <v>283</v>
      </c>
      <c r="M289" s="69" t="str">
        <f t="shared" si="35"/>
        <v/>
      </c>
      <c r="N289" s="69" t="str">
        <f t="shared" si="36"/>
        <v/>
      </c>
      <c r="O289" s="69" t="str">
        <f t="shared" si="37"/>
        <v/>
      </c>
      <c r="P289" s="69" t="str">
        <f t="shared" si="38"/>
        <v/>
      </c>
      <c r="Q289" s="69" t="str">
        <f t="shared" si="39"/>
        <v/>
      </c>
      <c r="R289" s="69" t="str">
        <f t="shared" si="40"/>
        <v/>
      </c>
    </row>
    <row r="290" spans="1:18" x14ac:dyDescent="0.2">
      <c r="A290" s="71" t="str">
        <f t="shared" si="34"/>
        <v/>
      </c>
      <c r="B290" s="75">
        <v>64</v>
      </c>
      <c r="C290" s="75" t="str">
        <f>IF(VLOOKUP(B290,Bクラス!$A$9:$J$228,5,FALSE)="","",VLOOKUP(B290,Bクラス!$A$9:$J$228,5,FALSE))</f>
        <v/>
      </c>
      <c r="D290" s="75" t="str">
        <f>IF(VLOOKUP(B290+0.5,Bクラス!$A$9:$J$228,5,FALSE)="","",VLOOKUP(B290+0.5,Bクラス!$A$9:$J$228,5,FALSE))</f>
        <v/>
      </c>
      <c r="E290" s="75" t="str">
        <f>IF(VLOOKUP(B290,Bクラス!$A$9:$J$228,2,FALSE)="","",VLOOKUP(B290,Bクラス!$A$9:$J$228,2,FALSE))</f>
        <v>BB</v>
      </c>
      <c r="F290" s="75" t="e">
        <f>データ!$B$4</f>
        <v>#N/A</v>
      </c>
      <c r="G290" s="75" t="e">
        <f>データ!$B$5</f>
        <v>#N/A</v>
      </c>
      <c r="H290" s="69" t="str">
        <f t="shared" si="33"/>
        <v/>
      </c>
      <c r="L290" s="69">
        <v>284</v>
      </c>
      <c r="M290" s="69" t="str">
        <f t="shared" si="35"/>
        <v/>
      </c>
      <c r="N290" s="69" t="str">
        <f t="shared" si="36"/>
        <v/>
      </c>
      <c r="O290" s="69" t="str">
        <f t="shared" si="37"/>
        <v/>
      </c>
      <c r="P290" s="69" t="str">
        <f t="shared" si="38"/>
        <v/>
      </c>
      <c r="Q290" s="69" t="str">
        <f t="shared" si="39"/>
        <v/>
      </c>
      <c r="R290" s="69" t="str">
        <f t="shared" si="40"/>
        <v/>
      </c>
    </row>
    <row r="291" spans="1:18" x14ac:dyDescent="0.2">
      <c r="A291" s="71" t="str">
        <f t="shared" si="34"/>
        <v/>
      </c>
      <c r="B291" s="75">
        <v>65</v>
      </c>
      <c r="C291" s="75" t="str">
        <f>IF(VLOOKUP(B291,Bクラス!$A$9:$J$228,5,FALSE)="","",VLOOKUP(B291,Bクラス!$A$9:$J$228,5,FALSE))</f>
        <v/>
      </c>
      <c r="D291" s="75" t="str">
        <f>IF(VLOOKUP(B291+0.5,Bクラス!$A$9:$J$228,5,FALSE)="","",VLOOKUP(B291+0.5,Bクラス!$A$9:$J$228,5,FALSE))</f>
        <v/>
      </c>
      <c r="E291" s="75" t="str">
        <f>IF(VLOOKUP(B291,Bクラス!$A$9:$J$228,2,FALSE)="","",VLOOKUP(B291,Bクラス!$A$9:$J$228,2,FALSE))</f>
        <v>BB</v>
      </c>
      <c r="F291" s="75" t="e">
        <f>データ!$B$4</f>
        <v>#N/A</v>
      </c>
      <c r="G291" s="75" t="e">
        <f>データ!$B$5</f>
        <v>#N/A</v>
      </c>
      <c r="H291" s="69" t="str">
        <f t="shared" si="33"/>
        <v/>
      </c>
      <c r="L291" s="69">
        <v>285</v>
      </c>
      <c r="M291" s="69" t="str">
        <f t="shared" si="35"/>
        <v/>
      </c>
      <c r="N291" s="69" t="str">
        <f t="shared" si="36"/>
        <v/>
      </c>
      <c r="O291" s="69" t="str">
        <f t="shared" si="37"/>
        <v/>
      </c>
      <c r="P291" s="69" t="str">
        <f t="shared" si="38"/>
        <v/>
      </c>
      <c r="Q291" s="69" t="str">
        <f t="shared" si="39"/>
        <v/>
      </c>
      <c r="R291" s="69" t="str">
        <f t="shared" si="40"/>
        <v/>
      </c>
    </row>
    <row r="292" spans="1:18" x14ac:dyDescent="0.2">
      <c r="A292" s="71" t="str">
        <f t="shared" si="34"/>
        <v/>
      </c>
      <c r="B292" s="75">
        <v>66</v>
      </c>
      <c r="C292" s="75" t="str">
        <f>IF(VLOOKUP(B292,Bクラス!$A$9:$J$228,5,FALSE)="","",VLOOKUP(B292,Bクラス!$A$9:$J$228,5,FALSE))</f>
        <v/>
      </c>
      <c r="D292" s="75" t="str">
        <f>IF(VLOOKUP(B292+0.5,Bクラス!$A$9:$J$228,5,FALSE)="","",VLOOKUP(B292+0.5,Bクラス!$A$9:$J$228,5,FALSE))</f>
        <v/>
      </c>
      <c r="E292" s="75" t="str">
        <f>IF(VLOOKUP(B292,Bクラス!$A$9:$J$228,2,FALSE)="","",VLOOKUP(B292,Bクラス!$A$9:$J$228,2,FALSE))</f>
        <v>BB</v>
      </c>
      <c r="F292" s="75" t="e">
        <f>データ!$B$4</f>
        <v>#N/A</v>
      </c>
      <c r="G292" s="75" t="e">
        <f>データ!$B$5</f>
        <v>#N/A</v>
      </c>
      <c r="H292" s="69" t="str">
        <f t="shared" si="33"/>
        <v/>
      </c>
      <c r="L292" s="69">
        <v>286</v>
      </c>
      <c r="M292" s="69" t="str">
        <f t="shared" si="35"/>
        <v/>
      </c>
      <c r="N292" s="69" t="str">
        <f t="shared" si="36"/>
        <v/>
      </c>
      <c r="O292" s="69" t="str">
        <f t="shared" si="37"/>
        <v/>
      </c>
      <c r="P292" s="69" t="str">
        <f t="shared" si="38"/>
        <v/>
      </c>
      <c r="Q292" s="69" t="str">
        <f t="shared" si="39"/>
        <v/>
      </c>
      <c r="R292" s="69" t="str">
        <f t="shared" si="40"/>
        <v/>
      </c>
    </row>
    <row r="293" spans="1:18" x14ac:dyDescent="0.2">
      <c r="A293" s="71" t="str">
        <f t="shared" si="34"/>
        <v/>
      </c>
      <c r="B293" s="75">
        <v>67</v>
      </c>
      <c r="C293" s="75" t="str">
        <f>IF(VLOOKUP(B293,Bクラス!$A$9:$J$228,5,FALSE)="","",VLOOKUP(B293,Bクラス!$A$9:$J$228,5,FALSE))</f>
        <v/>
      </c>
      <c r="D293" s="75" t="str">
        <f>IF(VLOOKUP(B293+0.5,Bクラス!$A$9:$J$228,5,FALSE)="","",VLOOKUP(B293+0.5,Bクラス!$A$9:$J$228,5,FALSE))</f>
        <v/>
      </c>
      <c r="E293" s="75" t="str">
        <f>IF(VLOOKUP(B293,Bクラス!$A$9:$J$228,2,FALSE)="","",VLOOKUP(B293,Bクラス!$A$9:$J$228,2,FALSE))</f>
        <v>BB</v>
      </c>
      <c r="F293" s="75" t="e">
        <f>データ!$B$4</f>
        <v>#N/A</v>
      </c>
      <c r="G293" s="75" t="e">
        <f>データ!$B$5</f>
        <v>#N/A</v>
      </c>
      <c r="H293" s="69" t="str">
        <f t="shared" si="33"/>
        <v/>
      </c>
      <c r="L293" s="69">
        <v>287</v>
      </c>
      <c r="M293" s="69" t="str">
        <f t="shared" si="35"/>
        <v/>
      </c>
      <c r="N293" s="69" t="str">
        <f t="shared" si="36"/>
        <v/>
      </c>
      <c r="O293" s="69" t="str">
        <f t="shared" si="37"/>
        <v/>
      </c>
      <c r="P293" s="69" t="str">
        <f t="shared" si="38"/>
        <v/>
      </c>
      <c r="Q293" s="69" t="str">
        <f t="shared" si="39"/>
        <v/>
      </c>
      <c r="R293" s="69" t="str">
        <f t="shared" si="40"/>
        <v/>
      </c>
    </row>
    <row r="294" spans="1:18" x14ac:dyDescent="0.2">
      <c r="A294" s="71" t="str">
        <f t="shared" si="34"/>
        <v/>
      </c>
      <c r="B294" s="75">
        <v>68</v>
      </c>
      <c r="C294" s="75" t="str">
        <f>IF(VLOOKUP(B294,Bクラス!$A$9:$J$228,5,FALSE)="","",VLOOKUP(B294,Bクラス!$A$9:$J$228,5,FALSE))</f>
        <v/>
      </c>
      <c r="D294" s="75" t="str">
        <f>IF(VLOOKUP(B294+0.5,Bクラス!$A$9:$J$228,5,FALSE)="","",VLOOKUP(B294+0.5,Bクラス!$A$9:$J$228,5,FALSE))</f>
        <v/>
      </c>
      <c r="E294" s="75" t="str">
        <f>IF(VLOOKUP(B294,Bクラス!$A$9:$J$228,2,FALSE)="","",VLOOKUP(B294,Bクラス!$A$9:$J$228,2,FALSE))</f>
        <v>BB</v>
      </c>
      <c r="F294" s="75" t="e">
        <f>データ!$B$4</f>
        <v>#N/A</v>
      </c>
      <c r="G294" s="75" t="e">
        <f>データ!$B$5</f>
        <v>#N/A</v>
      </c>
      <c r="H294" s="69" t="str">
        <f t="shared" si="33"/>
        <v/>
      </c>
      <c r="L294" s="69">
        <v>288</v>
      </c>
      <c r="M294" s="69" t="str">
        <f t="shared" si="35"/>
        <v/>
      </c>
      <c r="N294" s="69" t="str">
        <f t="shared" si="36"/>
        <v/>
      </c>
      <c r="O294" s="69" t="str">
        <f t="shared" si="37"/>
        <v/>
      </c>
      <c r="P294" s="69" t="str">
        <f t="shared" si="38"/>
        <v/>
      </c>
      <c r="Q294" s="69" t="str">
        <f t="shared" si="39"/>
        <v/>
      </c>
      <c r="R294" s="69" t="str">
        <f t="shared" si="40"/>
        <v/>
      </c>
    </row>
    <row r="295" spans="1:18" x14ac:dyDescent="0.2">
      <c r="A295" s="71" t="str">
        <f t="shared" si="34"/>
        <v/>
      </c>
      <c r="B295" s="75">
        <v>69</v>
      </c>
      <c r="C295" s="75" t="str">
        <f>IF(VLOOKUP(B295,Bクラス!$A$9:$J$228,5,FALSE)="","",VLOOKUP(B295,Bクラス!$A$9:$J$228,5,FALSE))</f>
        <v/>
      </c>
      <c r="D295" s="75" t="str">
        <f>IF(VLOOKUP(B295+0.5,Bクラス!$A$9:$J$228,5,FALSE)="","",VLOOKUP(B295+0.5,Bクラス!$A$9:$J$228,5,FALSE))</f>
        <v/>
      </c>
      <c r="E295" s="75" t="str">
        <f>IF(VLOOKUP(B295,Bクラス!$A$9:$J$228,2,FALSE)="","",VLOOKUP(B295,Bクラス!$A$9:$J$228,2,FALSE))</f>
        <v>BB</v>
      </c>
      <c r="F295" s="75" t="e">
        <f>データ!$B$4</f>
        <v>#N/A</v>
      </c>
      <c r="G295" s="75" t="e">
        <f>データ!$B$5</f>
        <v>#N/A</v>
      </c>
      <c r="H295" s="69" t="str">
        <f t="shared" si="33"/>
        <v/>
      </c>
      <c r="L295" s="69">
        <v>289</v>
      </c>
      <c r="M295" s="69" t="str">
        <f t="shared" si="35"/>
        <v/>
      </c>
      <c r="N295" s="69" t="str">
        <f t="shared" si="36"/>
        <v/>
      </c>
      <c r="O295" s="69" t="str">
        <f t="shared" si="37"/>
        <v/>
      </c>
      <c r="P295" s="69" t="str">
        <f t="shared" si="38"/>
        <v/>
      </c>
      <c r="Q295" s="69" t="str">
        <f t="shared" si="39"/>
        <v/>
      </c>
      <c r="R295" s="69" t="str">
        <f t="shared" si="40"/>
        <v/>
      </c>
    </row>
    <row r="296" spans="1:18" x14ac:dyDescent="0.2">
      <c r="A296" s="71" t="str">
        <f t="shared" si="34"/>
        <v/>
      </c>
      <c r="B296" s="75">
        <v>70</v>
      </c>
      <c r="C296" s="75" t="str">
        <f>IF(VLOOKUP(B296,Bクラス!$A$9:$J$228,5,FALSE)="","",VLOOKUP(B296,Bクラス!$A$9:$J$228,5,FALSE))</f>
        <v/>
      </c>
      <c r="D296" s="75" t="str">
        <f>IF(VLOOKUP(B296+0.5,Bクラス!$A$9:$J$228,5,FALSE)="","",VLOOKUP(B296+0.5,Bクラス!$A$9:$J$228,5,FALSE))</f>
        <v/>
      </c>
      <c r="E296" s="75" t="str">
        <f>IF(VLOOKUP(B296,Bクラス!$A$9:$J$228,2,FALSE)="","",VLOOKUP(B296,Bクラス!$A$9:$J$228,2,FALSE))</f>
        <v>BB</v>
      </c>
      <c r="F296" s="75" t="e">
        <f>データ!$B$4</f>
        <v>#N/A</v>
      </c>
      <c r="G296" s="75" t="e">
        <f>データ!$B$5</f>
        <v>#N/A</v>
      </c>
      <c r="H296" s="69" t="str">
        <f t="shared" si="33"/>
        <v/>
      </c>
      <c r="L296" s="69">
        <v>290</v>
      </c>
      <c r="M296" s="69" t="str">
        <f t="shared" si="35"/>
        <v/>
      </c>
      <c r="N296" s="69" t="str">
        <f t="shared" si="36"/>
        <v/>
      </c>
      <c r="O296" s="69" t="str">
        <f t="shared" si="37"/>
        <v/>
      </c>
      <c r="P296" s="69" t="str">
        <f t="shared" si="38"/>
        <v/>
      </c>
      <c r="Q296" s="69" t="str">
        <f t="shared" si="39"/>
        <v/>
      </c>
      <c r="R296" s="69" t="str">
        <f t="shared" si="40"/>
        <v/>
      </c>
    </row>
    <row r="297" spans="1:18" x14ac:dyDescent="0.2">
      <c r="A297" s="71" t="str">
        <f t="shared" si="34"/>
        <v/>
      </c>
      <c r="B297" s="75">
        <v>71</v>
      </c>
      <c r="C297" s="75" t="str">
        <f>IF(VLOOKUP(B297,Bクラス!$A$9:$J$228,5,FALSE)="","",VLOOKUP(B297,Bクラス!$A$9:$J$228,5,FALSE))</f>
        <v/>
      </c>
      <c r="D297" s="75" t="str">
        <f>IF(VLOOKUP(B297+0.5,Bクラス!$A$9:$J$228,5,FALSE)="","",VLOOKUP(B297+0.5,Bクラス!$A$9:$J$228,5,FALSE))</f>
        <v/>
      </c>
      <c r="E297" s="75" t="str">
        <f>IF(VLOOKUP(B297,Bクラス!$A$9:$J$228,2,FALSE)="","",VLOOKUP(B297,Bクラス!$A$9:$J$228,2,FALSE))</f>
        <v>BB</v>
      </c>
      <c r="F297" s="75" t="e">
        <f>データ!$B$4</f>
        <v>#N/A</v>
      </c>
      <c r="G297" s="75" t="e">
        <f>データ!$B$5</f>
        <v>#N/A</v>
      </c>
      <c r="H297" s="69" t="str">
        <f t="shared" si="33"/>
        <v/>
      </c>
      <c r="L297" s="69">
        <v>291</v>
      </c>
      <c r="M297" s="69" t="str">
        <f t="shared" si="35"/>
        <v/>
      </c>
      <c r="N297" s="69" t="str">
        <f t="shared" si="36"/>
        <v/>
      </c>
      <c r="O297" s="69" t="str">
        <f t="shared" si="37"/>
        <v/>
      </c>
      <c r="P297" s="69" t="str">
        <f t="shared" si="38"/>
        <v/>
      </c>
      <c r="Q297" s="69" t="str">
        <f t="shared" si="39"/>
        <v/>
      </c>
      <c r="R297" s="69" t="str">
        <f t="shared" si="40"/>
        <v/>
      </c>
    </row>
    <row r="298" spans="1:18" x14ac:dyDescent="0.2">
      <c r="A298" s="71" t="str">
        <f t="shared" si="34"/>
        <v/>
      </c>
      <c r="B298" s="75">
        <v>72</v>
      </c>
      <c r="C298" s="75" t="str">
        <f>IF(VLOOKUP(B298,Bクラス!$A$9:$J$228,5,FALSE)="","",VLOOKUP(B298,Bクラス!$A$9:$J$228,5,FALSE))</f>
        <v/>
      </c>
      <c r="D298" s="75" t="str">
        <f>IF(VLOOKUP(B298+0.5,Bクラス!$A$9:$J$228,5,FALSE)="","",VLOOKUP(B298+0.5,Bクラス!$A$9:$J$228,5,FALSE))</f>
        <v/>
      </c>
      <c r="E298" s="75" t="str">
        <f>IF(VLOOKUP(B298,Bクラス!$A$9:$J$228,2,FALSE)="","",VLOOKUP(B298,Bクラス!$A$9:$J$228,2,FALSE))</f>
        <v>BB</v>
      </c>
      <c r="F298" s="75" t="e">
        <f>データ!$B$4</f>
        <v>#N/A</v>
      </c>
      <c r="G298" s="75" t="e">
        <f>データ!$B$5</f>
        <v>#N/A</v>
      </c>
      <c r="H298" s="69" t="str">
        <f t="shared" si="33"/>
        <v/>
      </c>
      <c r="L298" s="69">
        <v>292</v>
      </c>
      <c r="M298" s="69" t="str">
        <f t="shared" si="35"/>
        <v/>
      </c>
      <c r="N298" s="69" t="str">
        <f t="shared" si="36"/>
        <v/>
      </c>
      <c r="O298" s="69" t="str">
        <f t="shared" si="37"/>
        <v/>
      </c>
      <c r="P298" s="69" t="str">
        <f t="shared" si="38"/>
        <v/>
      </c>
      <c r="Q298" s="69" t="str">
        <f t="shared" si="39"/>
        <v/>
      </c>
      <c r="R298" s="69" t="str">
        <f t="shared" si="40"/>
        <v/>
      </c>
    </row>
    <row r="299" spans="1:18" x14ac:dyDescent="0.2">
      <c r="A299" s="71" t="str">
        <f t="shared" si="34"/>
        <v/>
      </c>
      <c r="B299" s="75">
        <v>73</v>
      </c>
      <c r="C299" s="75" t="str">
        <f>IF(VLOOKUP(B299,Bクラス!$A$9:$J$228,5,FALSE)="","",VLOOKUP(B299,Bクラス!$A$9:$J$228,5,FALSE))</f>
        <v/>
      </c>
      <c r="D299" s="75" t="str">
        <f>IF(VLOOKUP(B299+0.5,Bクラス!$A$9:$J$228,5,FALSE)="","",VLOOKUP(B299+0.5,Bクラス!$A$9:$J$228,5,FALSE))</f>
        <v/>
      </c>
      <c r="E299" s="75" t="str">
        <f>IF(VLOOKUP(B299,Bクラス!$A$9:$J$228,2,FALSE)="","",VLOOKUP(B299,Bクラス!$A$9:$J$228,2,FALSE))</f>
        <v>BB</v>
      </c>
      <c r="F299" s="75" t="e">
        <f>データ!$B$4</f>
        <v>#N/A</v>
      </c>
      <c r="G299" s="75" t="e">
        <f>データ!$B$5</f>
        <v>#N/A</v>
      </c>
      <c r="H299" s="69" t="str">
        <f t="shared" si="33"/>
        <v/>
      </c>
      <c r="L299" s="69">
        <v>293</v>
      </c>
      <c r="M299" s="69" t="str">
        <f t="shared" si="35"/>
        <v/>
      </c>
      <c r="N299" s="69" t="str">
        <f t="shared" si="36"/>
        <v/>
      </c>
      <c r="O299" s="69" t="str">
        <f t="shared" si="37"/>
        <v/>
      </c>
      <c r="P299" s="69" t="str">
        <f t="shared" si="38"/>
        <v/>
      </c>
      <c r="Q299" s="69" t="str">
        <f t="shared" si="39"/>
        <v/>
      </c>
      <c r="R299" s="69" t="str">
        <f t="shared" si="40"/>
        <v/>
      </c>
    </row>
    <row r="300" spans="1:18" x14ac:dyDescent="0.2">
      <c r="A300" s="71" t="str">
        <f t="shared" si="34"/>
        <v/>
      </c>
      <c r="B300" s="75">
        <v>74</v>
      </c>
      <c r="C300" s="75" t="str">
        <f>IF(VLOOKUP(B300,Bクラス!$A$9:$J$228,5,FALSE)="","",VLOOKUP(B300,Bクラス!$A$9:$J$228,5,FALSE))</f>
        <v/>
      </c>
      <c r="D300" s="75" t="str">
        <f>IF(VLOOKUP(B300+0.5,Bクラス!$A$9:$J$228,5,FALSE)="","",VLOOKUP(B300+0.5,Bクラス!$A$9:$J$228,5,FALSE))</f>
        <v/>
      </c>
      <c r="E300" s="75" t="str">
        <f>IF(VLOOKUP(B300,Bクラス!$A$9:$J$228,2,FALSE)="","",VLOOKUP(B300,Bクラス!$A$9:$J$228,2,FALSE))</f>
        <v>BB</v>
      </c>
      <c r="F300" s="75" t="e">
        <f>データ!$B$4</f>
        <v>#N/A</v>
      </c>
      <c r="G300" s="75" t="e">
        <f>データ!$B$5</f>
        <v>#N/A</v>
      </c>
      <c r="H300" s="69" t="str">
        <f t="shared" si="33"/>
        <v/>
      </c>
      <c r="L300" s="69">
        <v>294</v>
      </c>
      <c r="M300" s="69" t="str">
        <f t="shared" si="35"/>
        <v/>
      </c>
      <c r="N300" s="69" t="str">
        <f t="shared" si="36"/>
        <v/>
      </c>
      <c r="O300" s="69" t="str">
        <f t="shared" si="37"/>
        <v/>
      </c>
      <c r="P300" s="69" t="str">
        <f t="shared" si="38"/>
        <v/>
      </c>
      <c r="Q300" s="69" t="str">
        <f t="shared" si="39"/>
        <v/>
      </c>
      <c r="R300" s="69" t="str">
        <f t="shared" si="40"/>
        <v/>
      </c>
    </row>
    <row r="301" spans="1:18" x14ac:dyDescent="0.2">
      <c r="A301" s="71" t="str">
        <f t="shared" si="34"/>
        <v/>
      </c>
      <c r="B301" s="75">
        <v>75</v>
      </c>
      <c r="C301" s="75" t="str">
        <f>IF(VLOOKUP(B301,Bクラス!$A$9:$J$228,5,FALSE)="","",VLOOKUP(B301,Bクラス!$A$9:$J$228,5,FALSE))</f>
        <v/>
      </c>
      <c r="D301" s="75" t="str">
        <f>IF(VLOOKUP(B301+0.5,Bクラス!$A$9:$J$228,5,FALSE)="","",VLOOKUP(B301+0.5,Bクラス!$A$9:$J$228,5,FALSE))</f>
        <v/>
      </c>
      <c r="E301" s="75" t="str">
        <f>IF(VLOOKUP(B301,Bクラス!$A$9:$J$228,2,FALSE)="","",VLOOKUP(B301,Bクラス!$A$9:$J$228,2,FALSE))</f>
        <v>BB</v>
      </c>
      <c r="F301" s="75" t="e">
        <f>データ!$B$4</f>
        <v>#N/A</v>
      </c>
      <c r="G301" s="75" t="e">
        <f>データ!$B$5</f>
        <v>#N/A</v>
      </c>
      <c r="H301" s="69" t="str">
        <f t="shared" si="33"/>
        <v/>
      </c>
      <c r="L301" s="69">
        <v>295</v>
      </c>
      <c r="M301" s="69" t="str">
        <f t="shared" si="35"/>
        <v/>
      </c>
      <c r="N301" s="69" t="str">
        <f t="shared" si="36"/>
        <v/>
      </c>
      <c r="O301" s="69" t="str">
        <f t="shared" si="37"/>
        <v/>
      </c>
      <c r="P301" s="69" t="str">
        <f t="shared" si="38"/>
        <v/>
      </c>
      <c r="Q301" s="69" t="str">
        <f t="shared" si="39"/>
        <v/>
      </c>
      <c r="R301" s="69" t="str">
        <f t="shared" si="40"/>
        <v/>
      </c>
    </row>
    <row r="302" spans="1:18" x14ac:dyDescent="0.2">
      <c r="A302" s="71" t="str">
        <f t="shared" si="34"/>
        <v/>
      </c>
      <c r="B302" s="75">
        <v>76</v>
      </c>
      <c r="C302" s="75" t="str">
        <f>IF(VLOOKUP(B302,Bクラス!$A$9:$J$228,5,FALSE)="","",VLOOKUP(B302,Bクラス!$A$9:$J$228,5,FALSE))</f>
        <v/>
      </c>
      <c r="D302" s="75" t="str">
        <f>IF(VLOOKUP(B302+0.5,Bクラス!$A$9:$J$228,5,FALSE)="","",VLOOKUP(B302+0.5,Bクラス!$A$9:$J$228,5,FALSE))</f>
        <v/>
      </c>
      <c r="E302" s="75" t="str">
        <f>IF(VLOOKUP(B302,Bクラス!$A$9:$J$228,2,FALSE)="","",VLOOKUP(B302,Bクラス!$A$9:$J$228,2,FALSE))</f>
        <v>BB</v>
      </c>
      <c r="F302" s="75" t="e">
        <f>データ!$B$4</f>
        <v>#N/A</v>
      </c>
      <c r="G302" s="75" t="e">
        <f>データ!$B$5</f>
        <v>#N/A</v>
      </c>
      <c r="H302" s="69" t="str">
        <f t="shared" ref="H302:H365" si="41">IF(C302="","",ROW())</f>
        <v/>
      </c>
      <c r="L302" s="69">
        <v>296</v>
      </c>
      <c r="M302" s="69" t="str">
        <f t="shared" si="35"/>
        <v/>
      </c>
      <c r="N302" s="69" t="str">
        <f t="shared" si="36"/>
        <v/>
      </c>
      <c r="O302" s="69" t="str">
        <f t="shared" si="37"/>
        <v/>
      </c>
      <c r="P302" s="69" t="str">
        <f t="shared" si="38"/>
        <v/>
      </c>
      <c r="Q302" s="69" t="str">
        <f t="shared" si="39"/>
        <v/>
      </c>
      <c r="R302" s="69" t="str">
        <f t="shared" si="40"/>
        <v/>
      </c>
    </row>
    <row r="303" spans="1:18" x14ac:dyDescent="0.2">
      <c r="A303" s="71" t="str">
        <f t="shared" si="34"/>
        <v/>
      </c>
      <c r="B303" s="75">
        <v>77</v>
      </c>
      <c r="C303" s="75" t="str">
        <f>IF(VLOOKUP(B303,Bクラス!$A$9:$J$228,5,FALSE)="","",VLOOKUP(B303,Bクラス!$A$9:$J$228,5,FALSE))</f>
        <v/>
      </c>
      <c r="D303" s="75" t="str">
        <f>IF(VLOOKUP(B303+0.5,Bクラス!$A$9:$J$228,5,FALSE)="","",VLOOKUP(B303+0.5,Bクラス!$A$9:$J$228,5,FALSE))</f>
        <v/>
      </c>
      <c r="E303" s="75" t="str">
        <f>IF(VLOOKUP(B303,Bクラス!$A$9:$J$228,2,FALSE)="","",VLOOKUP(B303,Bクラス!$A$9:$J$228,2,FALSE))</f>
        <v>BB</v>
      </c>
      <c r="F303" s="75" t="e">
        <f>データ!$B$4</f>
        <v>#N/A</v>
      </c>
      <c r="G303" s="75" t="e">
        <f>データ!$B$5</f>
        <v>#N/A</v>
      </c>
      <c r="H303" s="69" t="str">
        <f t="shared" si="41"/>
        <v/>
      </c>
      <c r="L303" s="69">
        <v>297</v>
      </c>
      <c r="M303" s="69" t="str">
        <f t="shared" si="35"/>
        <v/>
      </c>
      <c r="N303" s="69" t="str">
        <f t="shared" si="36"/>
        <v/>
      </c>
      <c r="O303" s="69" t="str">
        <f t="shared" si="37"/>
        <v/>
      </c>
      <c r="P303" s="69" t="str">
        <f t="shared" si="38"/>
        <v/>
      </c>
      <c r="Q303" s="69" t="str">
        <f t="shared" si="39"/>
        <v/>
      </c>
      <c r="R303" s="69" t="str">
        <f t="shared" si="40"/>
        <v/>
      </c>
    </row>
    <row r="304" spans="1:18" x14ac:dyDescent="0.2">
      <c r="A304" s="71" t="str">
        <f t="shared" si="34"/>
        <v/>
      </c>
      <c r="B304" s="75">
        <v>78</v>
      </c>
      <c r="C304" s="75" t="str">
        <f>IF(VLOOKUP(B304,Bクラス!$A$9:$J$228,5,FALSE)="","",VLOOKUP(B304,Bクラス!$A$9:$J$228,5,FALSE))</f>
        <v/>
      </c>
      <c r="D304" s="75" t="str">
        <f>IF(VLOOKUP(B304+0.5,Bクラス!$A$9:$J$228,5,FALSE)="","",VLOOKUP(B304+0.5,Bクラス!$A$9:$J$228,5,FALSE))</f>
        <v/>
      </c>
      <c r="E304" s="75" t="str">
        <f>IF(VLOOKUP(B304,Bクラス!$A$9:$J$228,2,FALSE)="","",VLOOKUP(B304,Bクラス!$A$9:$J$228,2,FALSE))</f>
        <v>BB</v>
      </c>
      <c r="F304" s="75" t="e">
        <f>データ!$B$4</f>
        <v>#N/A</v>
      </c>
      <c r="G304" s="75" t="e">
        <f>データ!$B$5</f>
        <v>#N/A</v>
      </c>
      <c r="H304" s="69" t="str">
        <f t="shared" si="41"/>
        <v/>
      </c>
      <c r="L304" s="69">
        <v>298</v>
      </c>
      <c r="M304" s="69" t="str">
        <f t="shared" si="35"/>
        <v/>
      </c>
      <c r="N304" s="69" t="str">
        <f t="shared" si="36"/>
        <v/>
      </c>
      <c r="O304" s="69" t="str">
        <f t="shared" si="37"/>
        <v/>
      </c>
      <c r="P304" s="69" t="str">
        <f t="shared" si="38"/>
        <v/>
      </c>
      <c r="Q304" s="69" t="str">
        <f t="shared" si="39"/>
        <v/>
      </c>
      <c r="R304" s="69" t="str">
        <f t="shared" si="40"/>
        <v/>
      </c>
    </row>
    <row r="305" spans="1:18" x14ac:dyDescent="0.2">
      <c r="A305" s="71" t="str">
        <f t="shared" si="34"/>
        <v/>
      </c>
      <c r="B305" s="75">
        <v>79</v>
      </c>
      <c r="C305" s="75" t="str">
        <f>IF(VLOOKUP(B305,Bクラス!$A$9:$J$228,5,FALSE)="","",VLOOKUP(B305,Bクラス!$A$9:$J$228,5,FALSE))</f>
        <v/>
      </c>
      <c r="D305" s="75" t="str">
        <f>IF(VLOOKUP(B305+0.5,Bクラス!$A$9:$J$228,5,FALSE)="","",VLOOKUP(B305+0.5,Bクラス!$A$9:$J$228,5,FALSE))</f>
        <v/>
      </c>
      <c r="E305" s="75" t="str">
        <f>IF(VLOOKUP(B305,Bクラス!$A$9:$J$228,2,FALSE)="","",VLOOKUP(B305,Bクラス!$A$9:$J$228,2,FALSE))</f>
        <v>BB</v>
      </c>
      <c r="F305" s="75" t="e">
        <f>データ!$B$4</f>
        <v>#N/A</v>
      </c>
      <c r="G305" s="75" t="e">
        <f>データ!$B$5</f>
        <v>#N/A</v>
      </c>
      <c r="H305" s="69" t="str">
        <f t="shared" si="41"/>
        <v/>
      </c>
      <c r="L305" s="69">
        <v>299</v>
      </c>
      <c r="M305" s="69" t="str">
        <f t="shared" si="35"/>
        <v/>
      </c>
      <c r="N305" s="69" t="str">
        <f t="shared" si="36"/>
        <v/>
      </c>
      <c r="O305" s="69" t="str">
        <f t="shared" si="37"/>
        <v/>
      </c>
      <c r="P305" s="69" t="str">
        <f t="shared" si="38"/>
        <v/>
      </c>
      <c r="Q305" s="69" t="str">
        <f t="shared" si="39"/>
        <v/>
      </c>
      <c r="R305" s="69" t="str">
        <f t="shared" si="40"/>
        <v/>
      </c>
    </row>
    <row r="306" spans="1:18" x14ac:dyDescent="0.2">
      <c r="A306" s="71" t="str">
        <f t="shared" si="34"/>
        <v/>
      </c>
      <c r="B306" s="75">
        <v>80</v>
      </c>
      <c r="C306" s="75" t="str">
        <f>IF(VLOOKUP(B306,Bクラス!$A$9:$J$228,5,FALSE)="","",VLOOKUP(B306,Bクラス!$A$9:$J$228,5,FALSE))</f>
        <v/>
      </c>
      <c r="D306" s="75" t="str">
        <f>IF(VLOOKUP(B306+0.5,Bクラス!$A$9:$J$228,5,FALSE)="","",VLOOKUP(B306+0.5,Bクラス!$A$9:$J$228,5,FALSE))</f>
        <v/>
      </c>
      <c r="E306" s="75" t="str">
        <f>IF(VLOOKUP(B306,Bクラス!$A$9:$J$228,2,FALSE)="","",VLOOKUP(B306,Bクラス!$A$9:$J$228,2,FALSE))</f>
        <v>BB</v>
      </c>
      <c r="F306" s="75" t="e">
        <f>データ!$B$4</f>
        <v>#N/A</v>
      </c>
      <c r="G306" s="75" t="e">
        <f>データ!$B$5</f>
        <v>#N/A</v>
      </c>
      <c r="H306" s="69" t="str">
        <f t="shared" si="41"/>
        <v/>
      </c>
      <c r="L306" s="69">
        <v>300</v>
      </c>
      <c r="M306" s="69" t="str">
        <f t="shared" si="35"/>
        <v/>
      </c>
      <c r="N306" s="69" t="str">
        <f t="shared" si="36"/>
        <v/>
      </c>
      <c r="O306" s="69" t="str">
        <f t="shared" si="37"/>
        <v/>
      </c>
      <c r="P306" s="69" t="str">
        <f t="shared" si="38"/>
        <v/>
      </c>
      <c r="Q306" s="69" t="str">
        <f t="shared" si="39"/>
        <v/>
      </c>
      <c r="R306" s="69" t="str">
        <f t="shared" si="40"/>
        <v/>
      </c>
    </row>
    <row r="307" spans="1:18" x14ac:dyDescent="0.2">
      <c r="A307" s="71" t="str">
        <f t="shared" si="34"/>
        <v/>
      </c>
      <c r="B307" s="75">
        <v>81</v>
      </c>
      <c r="C307" s="75" t="str">
        <f>IF(VLOOKUP(B307,Bクラス!$A$9:$J$228,5,FALSE)="","",VLOOKUP(B307,Bクラス!$A$9:$J$228,5,FALSE))</f>
        <v/>
      </c>
      <c r="D307" s="75" t="str">
        <f>IF(VLOOKUP(B307+0.5,Bクラス!$A$9:$J$228,5,FALSE)="","",VLOOKUP(B307+0.5,Bクラス!$A$9:$J$228,5,FALSE))</f>
        <v/>
      </c>
      <c r="E307" s="75" t="str">
        <f>IF(VLOOKUP(B307,Bクラス!$A$9:$J$228,2,FALSE)="","",VLOOKUP(B307,Bクラス!$A$9:$J$228,2,FALSE))</f>
        <v>BB</v>
      </c>
      <c r="F307" s="75" t="e">
        <f>データ!$B$4</f>
        <v>#N/A</v>
      </c>
      <c r="G307" s="75" t="e">
        <f>データ!$B$5</f>
        <v>#N/A</v>
      </c>
      <c r="H307" s="69" t="str">
        <f t="shared" si="41"/>
        <v/>
      </c>
      <c r="L307" s="69">
        <v>301</v>
      </c>
      <c r="M307" s="69" t="str">
        <f t="shared" si="35"/>
        <v/>
      </c>
      <c r="N307" s="69" t="str">
        <f t="shared" si="36"/>
        <v/>
      </c>
      <c r="O307" s="69" t="str">
        <f t="shared" si="37"/>
        <v/>
      </c>
      <c r="P307" s="69" t="str">
        <f t="shared" si="38"/>
        <v/>
      </c>
      <c r="Q307" s="69" t="str">
        <f t="shared" si="39"/>
        <v/>
      </c>
      <c r="R307" s="69" t="str">
        <f t="shared" si="40"/>
        <v/>
      </c>
    </row>
    <row r="308" spans="1:18" x14ac:dyDescent="0.2">
      <c r="A308" s="71" t="str">
        <f t="shared" si="34"/>
        <v/>
      </c>
      <c r="B308" s="75">
        <v>82</v>
      </c>
      <c r="C308" s="75" t="str">
        <f>IF(VLOOKUP(B308,Bクラス!$A$9:$J$228,5,FALSE)="","",VLOOKUP(B308,Bクラス!$A$9:$J$228,5,FALSE))</f>
        <v/>
      </c>
      <c r="D308" s="75" t="str">
        <f>IF(VLOOKUP(B308+0.5,Bクラス!$A$9:$J$228,5,FALSE)="","",VLOOKUP(B308+0.5,Bクラス!$A$9:$J$228,5,FALSE))</f>
        <v/>
      </c>
      <c r="E308" s="75" t="str">
        <f>IF(VLOOKUP(B308,Bクラス!$A$9:$J$228,2,FALSE)="","",VLOOKUP(B308,Bクラス!$A$9:$J$228,2,FALSE))</f>
        <v>BB</v>
      </c>
      <c r="F308" s="75" t="e">
        <f>データ!$B$4</f>
        <v>#N/A</v>
      </c>
      <c r="G308" s="75" t="e">
        <f>データ!$B$5</f>
        <v>#N/A</v>
      </c>
      <c r="H308" s="69" t="str">
        <f t="shared" si="41"/>
        <v/>
      </c>
      <c r="L308" s="69">
        <v>302</v>
      </c>
      <c r="M308" s="69" t="str">
        <f t="shared" si="35"/>
        <v/>
      </c>
      <c r="N308" s="69" t="str">
        <f t="shared" si="36"/>
        <v/>
      </c>
      <c r="O308" s="69" t="str">
        <f t="shared" si="37"/>
        <v/>
      </c>
      <c r="P308" s="69" t="str">
        <f t="shared" si="38"/>
        <v/>
      </c>
      <c r="Q308" s="69" t="str">
        <f t="shared" si="39"/>
        <v/>
      </c>
      <c r="R308" s="69" t="str">
        <f t="shared" si="40"/>
        <v/>
      </c>
    </row>
    <row r="309" spans="1:18" x14ac:dyDescent="0.2">
      <c r="A309" s="71" t="str">
        <f t="shared" si="34"/>
        <v/>
      </c>
      <c r="B309" s="75">
        <v>83</v>
      </c>
      <c r="C309" s="75" t="str">
        <f>IF(VLOOKUP(B309,Bクラス!$A$9:$J$228,5,FALSE)="","",VLOOKUP(B309,Bクラス!$A$9:$J$228,5,FALSE))</f>
        <v/>
      </c>
      <c r="D309" s="75" t="str">
        <f>IF(VLOOKUP(B309+0.5,Bクラス!$A$9:$J$228,5,FALSE)="","",VLOOKUP(B309+0.5,Bクラス!$A$9:$J$228,5,FALSE))</f>
        <v/>
      </c>
      <c r="E309" s="75" t="str">
        <f>IF(VLOOKUP(B309,Bクラス!$A$9:$J$228,2,FALSE)="","",VLOOKUP(B309,Bクラス!$A$9:$J$228,2,FALSE))</f>
        <v>BB</v>
      </c>
      <c r="F309" s="75" t="e">
        <f>データ!$B$4</f>
        <v>#N/A</v>
      </c>
      <c r="G309" s="75" t="e">
        <f>データ!$B$5</f>
        <v>#N/A</v>
      </c>
      <c r="H309" s="69" t="str">
        <f t="shared" si="41"/>
        <v/>
      </c>
      <c r="L309" s="69">
        <v>303</v>
      </c>
      <c r="M309" s="69" t="str">
        <f t="shared" si="35"/>
        <v/>
      </c>
      <c r="N309" s="69" t="str">
        <f t="shared" si="36"/>
        <v/>
      </c>
      <c r="O309" s="69" t="str">
        <f t="shared" si="37"/>
        <v/>
      </c>
      <c r="P309" s="69" t="str">
        <f t="shared" si="38"/>
        <v/>
      </c>
      <c r="Q309" s="69" t="str">
        <f t="shared" si="39"/>
        <v/>
      </c>
      <c r="R309" s="69" t="str">
        <f t="shared" si="40"/>
        <v/>
      </c>
    </row>
    <row r="310" spans="1:18" x14ac:dyDescent="0.2">
      <c r="A310" s="71" t="str">
        <f t="shared" si="34"/>
        <v/>
      </c>
      <c r="B310" s="75">
        <v>84</v>
      </c>
      <c r="C310" s="75" t="str">
        <f>IF(VLOOKUP(B310,Bクラス!$A$9:$J$228,5,FALSE)="","",VLOOKUP(B310,Bクラス!$A$9:$J$228,5,FALSE))</f>
        <v/>
      </c>
      <c r="D310" s="75" t="str">
        <f>IF(VLOOKUP(B310+0.5,Bクラス!$A$9:$J$228,5,FALSE)="","",VLOOKUP(B310+0.5,Bクラス!$A$9:$J$228,5,FALSE))</f>
        <v/>
      </c>
      <c r="E310" s="75" t="str">
        <f>IF(VLOOKUP(B310,Bクラス!$A$9:$J$228,2,FALSE)="","",VLOOKUP(B310,Bクラス!$A$9:$J$228,2,FALSE))</f>
        <v>BB</v>
      </c>
      <c r="F310" s="75" t="e">
        <f>データ!$B$4</f>
        <v>#N/A</v>
      </c>
      <c r="G310" s="75" t="e">
        <f>データ!$B$5</f>
        <v>#N/A</v>
      </c>
      <c r="H310" s="69" t="str">
        <f t="shared" si="41"/>
        <v/>
      </c>
      <c r="L310" s="69">
        <v>304</v>
      </c>
      <c r="M310" s="69" t="str">
        <f t="shared" si="35"/>
        <v/>
      </c>
      <c r="N310" s="69" t="str">
        <f t="shared" si="36"/>
        <v/>
      </c>
      <c r="O310" s="69" t="str">
        <f t="shared" si="37"/>
        <v/>
      </c>
      <c r="P310" s="69" t="str">
        <f t="shared" si="38"/>
        <v/>
      </c>
      <c r="Q310" s="69" t="str">
        <f t="shared" si="39"/>
        <v/>
      </c>
      <c r="R310" s="69" t="str">
        <f t="shared" si="40"/>
        <v/>
      </c>
    </row>
    <row r="311" spans="1:18" x14ac:dyDescent="0.2">
      <c r="A311" s="71" t="str">
        <f t="shared" si="34"/>
        <v/>
      </c>
      <c r="B311" s="75">
        <v>85</v>
      </c>
      <c r="C311" s="75" t="str">
        <f>IF(VLOOKUP(B311,Bクラス!$A$9:$J$228,5,FALSE)="","",VLOOKUP(B311,Bクラス!$A$9:$J$228,5,FALSE))</f>
        <v/>
      </c>
      <c r="D311" s="75" t="str">
        <f>IF(VLOOKUP(B311+0.5,Bクラス!$A$9:$J$228,5,FALSE)="","",VLOOKUP(B311+0.5,Bクラス!$A$9:$J$228,5,FALSE))</f>
        <v/>
      </c>
      <c r="E311" s="75" t="str">
        <f>IF(VLOOKUP(B311,Bクラス!$A$9:$J$228,2,FALSE)="","",VLOOKUP(B311,Bクラス!$A$9:$J$228,2,FALSE))</f>
        <v>BB</v>
      </c>
      <c r="F311" s="75" t="e">
        <f>データ!$B$4</f>
        <v>#N/A</v>
      </c>
      <c r="G311" s="75" t="e">
        <f>データ!$B$5</f>
        <v>#N/A</v>
      </c>
      <c r="H311" s="69" t="str">
        <f t="shared" si="41"/>
        <v/>
      </c>
      <c r="L311" s="69">
        <v>305</v>
      </c>
      <c r="M311" s="69" t="str">
        <f t="shared" si="35"/>
        <v/>
      </c>
      <c r="N311" s="69" t="str">
        <f t="shared" si="36"/>
        <v/>
      </c>
      <c r="O311" s="69" t="str">
        <f t="shared" si="37"/>
        <v/>
      </c>
      <c r="P311" s="69" t="str">
        <f t="shared" si="38"/>
        <v/>
      </c>
      <c r="Q311" s="69" t="str">
        <f t="shared" si="39"/>
        <v/>
      </c>
      <c r="R311" s="69" t="str">
        <f t="shared" si="40"/>
        <v/>
      </c>
    </row>
    <row r="312" spans="1:18" x14ac:dyDescent="0.2">
      <c r="A312" s="71" t="str">
        <f t="shared" si="34"/>
        <v/>
      </c>
      <c r="B312" s="75">
        <v>86</v>
      </c>
      <c r="C312" s="75" t="str">
        <f>IF(VLOOKUP(B312,Bクラス!$A$9:$J$228,5,FALSE)="","",VLOOKUP(B312,Bクラス!$A$9:$J$228,5,FALSE))</f>
        <v/>
      </c>
      <c r="D312" s="75" t="str">
        <f>IF(VLOOKUP(B312+0.5,Bクラス!$A$9:$J$228,5,FALSE)="","",VLOOKUP(B312+0.5,Bクラス!$A$9:$J$228,5,FALSE))</f>
        <v/>
      </c>
      <c r="E312" s="75" t="str">
        <f>IF(VLOOKUP(B312,Bクラス!$A$9:$J$228,2,FALSE)="","",VLOOKUP(B312,Bクラス!$A$9:$J$228,2,FALSE))</f>
        <v>BB</v>
      </c>
      <c r="F312" s="75" t="e">
        <f>データ!$B$4</f>
        <v>#N/A</v>
      </c>
      <c r="G312" s="75" t="e">
        <f>データ!$B$5</f>
        <v>#N/A</v>
      </c>
      <c r="H312" s="69" t="str">
        <f t="shared" si="41"/>
        <v/>
      </c>
      <c r="L312" s="69">
        <v>306</v>
      </c>
      <c r="M312" s="69" t="str">
        <f t="shared" si="35"/>
        <v/>
      </c>
      <c r="N312" s="69" t="str">
        <f t="shared" si="36"/>
        <v/>
      </c>
      <c r="O312" s="69" t="str">
        <f t="shared" si="37"/>
        <v/>
      </c>
      <c r="P312" s="69" t="str">
        <f t="shared" si="38"/>
        <v/>
      </c>
      <c r="Q312" s="69" t="str">
        <f t="shared" si="39"/>
        <v/>
      </c>
      <c r="R312" s="69" t="str">
        <f t="shared" si="40"/>
        <v/>
      </c>
    </row>
    <row r="313" spans="1:18" x14ac:dyDescent="0.2">
      <c r="A313" s="71" t="str">
        <f t="shared" si="34"/>
        <v/>
      </c>
      <c r="B313" s="75">
        <v>87</v>
      </c>
      <c r="C313" s="75" t="str">
        <f>IF(VLOOKUP(B313,Bクラス!$A$9:$J$228,5,FALSE)="","",VLOOKUP(B313,Bクラス!$A$9:$J$228,5,FALSE))</f>
        <v/>
      </c>
      <c r="D313" s="75" t="str">
        <f>IF(VLOOKUP(B313+0.5,Bクラス!$A$9:$J$228,5,FALSE)="","",VLOOKUP(B313+0.5,Bクラス!$A$9:$J$228,5,FALSE))</f>
        <v/>
      </c>
      <c r="E313" s="75" t="str">
        <f>IF(VLOOKUP(B313,Bクラス!$A$9:$J$228,2,FALSE)="","",VLOOKUP(B313,Bクラス!$A$9:$J$228,2,FALSE))</f>
        <v>BB</v>
      </c>
      <c r="F313" s="75" t="e">
        <f>データ!$B$4</f>
        <v>#N/A</v>
      </c>
      <c r="G313" s="75" t="e">
        <f>データ!$B$5</f>
        <v>#N/A</v>
      </c>
      <c r="H313" s="69" t="str">
        <f t="shared" si="41"/>
        <v/>
      </c>
      <c r="L313" s="69">
        <v>307</v>
      </c>
      <c r="M313" s="69" t="str">
        <f t="shared" si="35"/>
        <v/>
      </c>
      <c r="N313" s="69" t="str">
        <f t="shared" si="36"/>
        <v/>
      </c>
      <c r="O313" s="69" t="str">
        <f t="shared" si="37"/>
        <v/>
      </c>
      <c r="P313" s="69" t="str">
        <f t="shared" si="38"/>
        <v/>
      </c>
      <c r="Q313" s="69" t="str">
        <f t="shared" si="39"/>
        <v/>
      </c>
      <c r="R313" s="69" t="str">
        <f t="shared" si="40"/>
        <v/>
      </c>
    </row>
    <row r="314" spans="1:18" x14ac:dyDescent="0.2">
      <c r="A314" s="71" t="str">
        <f t="shared" si="34"/>
        <v/>
      </c>
      <c r="B314" s="75">
        <v>88</v>
      </c>
      <c r="C314" s="75" t="str">
        <f>IF(VLOOKUP(B314,Bクラス!$A$9:$J$228,5,FALSE)="","",VLOOKUP(B314,Bクラス!$A$9:$J$228,5,FALSE))</f>
        <v/>
      </c>
      <c r="D314" s="75" t="str">
        <f>IF(VLOOKUP(B314+0.5,Bクラス!$A$9:$J$228,5,FALSE)="","",VLOOKUP(B314+0.5,Bクラス!$A$9:$J$228,5,FALSE))</f>
        <v/>
      </c>
      <c r="E314" s="75" t="str">
        <f>IF(VLOOKUP(B314,Bクラス!$A$9:$J$228,2,FALSE)="","",VLOOKUP(B314,Bクラス!$A$9:$J$228,2,FALSE))</f>
        <v>BB</v>
      </c>
      <c r="F314" s="75" t="e">
        <f>データ!$B$4</f>
        <v>#N/A</v>
      </c>
      <c r="G314" s="75" t="e">
        <f>データ!$B$5</f>
        <v>#N/A</v>
      </c>
      <c r="H314" s="69" t="str">
        <f t="shared" si="41"/>
        <v/>
      </c>
      <c r="L314" s="69">
        <v>308</v>
      </c>
      <c r="M314" s="69" t="str">
        <f t="shared" si="35"/>
        <v/>
      </c>
      <c r="N314" s="69" t="str">
        <f t="shared" si="36"/>
        <v/>
      </c>
      <c r="O314" s="69" t="str">
        <f t="shared" si="37"/>
        <v/>
      </c>
      <c r="P314" s="69" t="str">
        <f t="shared" si="38"/>
        <v/>
      </c>
      <c r="Q314" s="69" t="str">
        <f t="shared" si="39"/>
        <v/>
      </c>
      <c r="R314" s="69" t="str">
        <f t="shared" si="40"/>
        <v/>
      </c>
    </row>
    <row r="315" spans="1:18" x14ac:dyDescent="0.2">
      <c r="A315" s="71" t="str">
        <f t="shared" si="34"/>
        <v/>
      </c>
      <c r="B315" s="75">
        <v>89</v>
      </c>
      <c r="C315" s="75" t="str">
        <f>IF(VLOOKUP(B315,Bクラス!$A$9:$J$228,5,FALSE)="","",VLOOKUP(B315,Bクラス!$A$9:$J$228,5,FALSE))</f>
        <v/>
      </c>
      <c r="D315" s="75" t="str">
        <f>IF(VLOOKUP(B315+0.5,Bクラス!$A$9:$J$228,5,FALSE)="","",VLOOKUP(B315+0.5,Bクラス!$A$9:$J$228,5,FALSE))</f>
        <v/>
      </c>
      <c r="E315" s="75" t="str">
        <f>IF(VLOOKUP(B315,Bクラス!$A$9:$J$228,2,FALSE)="","",VLOOKUP(B315,Bクラス!$A$9:$J$228,2,FALSE))</f>
        <v>BB</v>
      </c>
      <c r="F315" s="75" t="e">
        <f>データ!$B$4</f>
        <v>#N/A</v>
      </c>
      <c r="G315" s="75" t="e">
        <f>データ!$B$5</f>
        <v>#N/A</v>
      </c>
      <c r="H315" s="69" t="str">
        <f t="shared" si="41"/>
        <v/>
      </c>
      <c r="L315" s="69">
        <v>309</v>
      </c>
      <c r="M315" s="69" t="str">
        <f t="shared" si="35"/>
        <v/>
      </c>
      <c r="N315" s="69" t="str">
        <f t="shared" si="36"/>
        <v/>
      </c>
      <c r="O315" s="69" t="str">
        <f t="shared" si="37"/>
        <v/>
      </c>
      <c r="P315" s="69" t="str">
        <f t="shared" si="38"/>
        <v/>
      </c>
      <c r="Q315" s="69" t="str">
        <f t="shared" si="39"/>
        <v/>
      </c>
      <c r="R315" s="69" t="str">
        <f t="shared" si="40"/>
        <v/>
      </c>
    </row>
    <row r="316" spans="1:18" x14ac:dyDescent="0.2">
      <c r="A316" s="71" t="str">
        <f t="shared" si="34"/>
        <v/>
      </c>
      <c r="B316" s="75">
        <v>90</v>
      </c>
      <c r="C316" s="75" t="str">
        <f>IF(VLOOKUP(B316,Bクラス!$A$9:$J$228,5,FALSE)="","",VLOOKUP(B316,Bクラス!$A$9:$J$228,5,FALSE))</f>
        <v/>
      </c>
      <c r="D316" s="75" t="str">
        <f>IF(VLOOKUP(B316+0.5,Bクラス!$A$9:$J$228,5,FALSE)="","",VLOOKUP(B316+0.5,Bクラス!$A$9:$J$228,5,FALSE))</f>
        <v/>
      </c>
      <c r="E316" s="75" t="str">
        <f>IF(VLOOKUP(B316,Bクラス!$A$9:$J$228,2,FALSE)="","",VLOOKUP(B316,Bクラス!$A$9:$J$228,2,FALSE))</f>
        <v>BB</v>
      </c>
      <c r="F316" s="75" t="e">
        <f>データ!$B$4</f>
        <v>#N/A</v>
      </c>
      <c r="G316" s="75" t="e">
        <f>データ!$B$5</f>
        <v>#N/A</v>
      </c>
      <c r="H316" s="69" t="str">
        <f t="shared" si="41"/>
        <v/>
      </c>
      <c r="L316" s="69">
        <v>310</v>
      </c>
      <c r="M316" s="69" t="str">
        <f t="shared" si="35"/>
        <v/>
      </c>
      <c r="N316" s="69" t="str">
        <f t="shared" si="36"/>
        <v/>
      </c>
      <c r="O316" s="69" t="str">
        <f t="shared" si="37"/>
        <v/>
      </c>
      <c r="P316" s="69" t="str">
        <f t="shared" si="38"/>
        <v/>
      </c>
      <c r="Q316" s="69" t="str">
        <f t="shared" si="39"/>
        <v/>
      </c>
      <c r="R316" s="69" t="str">
        <f t="shared" si="40"/>
        <v/>
      </c>
    </row>
    <row r="317" spans="1:18" x14ac:dyDescent="0.2">
      <c r="A317" s="71" t="str">
        <f t="shared" si="34"/>
        <v/>
      </c>
      <c r="B317" s="75">
        <v>91</v>
      </c>
      <c r="C317" s="75" t="str">
        <f>IF(VLOOKUP(B317,Bクラス!$A$9:$J$228,5,FALSE)="","",VLOOKUP(B317,Bクラス!$A$9:$J$228,5,FALSE))</f>
        <v/>
      </c>
      <c r="D317" s="75" t="str">
        <f>IF(VLOOKUP(B317+0.5,Bクラス!$A$9:$J$228,5,FALSE)="","",VLOOKUP(B317+0.5,Bクラス!$A$9:$J$228,5,FALSE))</f>
        <v/>
      </c>
      <c r="E317" s="75" t="str">
        <f>IF(VLOOKUP(B317,Bクラス!$A$9:$J$228,2,FALSE)="","",VLOOKUP(B317,Bクラス!$A$9:$J$228,2,FALSE))</f>
        <v>BB</v>
      </c>
      <c r="F317" s="75" t="e">
        <f>データ!$B$4</f>
        <v>#N/A</v>
      </c>
      <c r="G317" s="75" t="e">
        <f>データ!$B$5</f>
        <v>#N/A</v>
      </c>
      <c r="H317" s="69" t="str">
        <f t="shared" si="41"/>
        <v/>
      </c>
      <c r="L317" s="69">
        <v>311</v>
      </c>
      <c r="M317" s="69" t="str">
        <f t="shared" si="35"/>
        <v/>
      </c>
      <c r="N317" s="69" t="str">
        <f t="shared" si="36"/>
        <v/>
      </c>
      <c r="O317" s="69" t="str">
        <f t="shared" si="37"/>
        <v/>
      </c>
      <c r="P317" s="69" t="str">
        <f t="shared" si="38"/>
        <v/>
      </c>
      <c r="Q317" s="69" t="str">
        <f t="shared" si="39"/>
        <v/>
      </c>
      <c r="R317" s="69" t="str">
        <f t="shared" si="40"/>
        <v/>
      </c>
    </row>
    <row r="318" spans="1:18" x14ac:dyDescent="0.2">
      <c r="A318" s="71" t="str">
        <f t="shared" si="34"/>
        <v/>
      </c>
      <c r="B318" s="75">
        <v>92</v>
      </c>
      <c r="C318" s="75" t="str">
        <f>IF(VLOOKUP(B318,Bクラス!$A$9:$J$228,5,FALSE)="","",VLOOKUP(B318,Bクラス!$A$9:$J$228,5,FALSE))</f>
        <v/>
      </c>
      <c r="D318" s="75" t="str">
        <f>IF(VLOOKUP(B318+0.5,Bクラス!$A$9:$J$228,5,FALSE)="","",VLOOKUP(B318+0.5,Bクラス!$A$9:$J$228,5,FALSE))</f>
        <v/>
      </c>
      <c r="E318" s="75" t="str">
        <f>IF(VLOOKUP(B318,Bクラス!$A$9:$J$228,2,FALSE)="","",VLOOKUP(B318,Bクラス!$A$9:$J$228,2,FALSE))</f>
        <v>BB</v>
      </c>
      <c r="F318" s="75" t="e">
        <f>データ!$B$4</f>
        <v>#N/A</v>
      </c>
      <c r="G318" s="75" t="e">
        <f>データ!$B$5</f>
        <v>#N/A</v>
      </c>
      <c r="H318" s="69" t="str">
        <f t="shared" si="41"/>
        <v/>
      </c>
      <c r="L318" s="69">
        <v>312</v>
      </c>
      <c r="M318" s="69" t="str">
        <f t="shared" si="35"/>
        <v/>
      </c>
      <c r="N318" s="69" t="str">
        <f t="shared" si="36"/>
        <v/>
      </c>
      <c r="O318" s="69" t="str">
        <f t="shared" si="37"/>
        <v/>
      </c>
      <c r="P318" s="69" t="str">
        <f t="shared" si="38"/>
        <v/>
      </c>
      <c r="Q318" s="69" t="str">
        <f t="shared" si="39"/>
        <v/>
      </c>
      <c r="R318" s="69" t="str">
        <f t="shared" si="40"/>
        <v/>
      </c>
    </row>
    <row r="319" spans="1:18" x14ac:dyDescent="0.2">
      <c r="A319" s="71" t="str">
        <f t="shared" si="34"/>
        <v/>
      </c>
      <c r="B319" s="75">
        <v>93</v>
      </c>
      <c r="C319" s="75" t="str">
        <f>IF(VLOOKUP(B319,Bクラス!$A$9:$J$228,5,FALSE)="","",VLOOKUP(B319,Bクラス!$A$9:$J$228,5,FALSE))</f>
        <v/>
      </c>
      <c r="D319" s="75" t="str">
        <f>IF(VLOOKUP(B319+0.5,Bクラス!$A$9:$J$228,5,FALSE)="","",VLOOKUP(B319+0.5,Bクラス!$A$9:$J$228,5,FALSE))</f>
        <v/>
      </c>
      <c r="E319" s="75" t="str">
        <f>IF(VLOOKUP(B319,Bクラス!$A$9:$J$228,2,FALSE)="","",VLOOKUP(B319,Bクラス!$A$9:$J$228,2,FALSE))</f>
        <v>BB</v>
      </c>
      <c r="F319" s="75" t="e">
        <f>データ!$B$4</f>
        <v>#N/A</v>
      </c>
      <c r="G319" s="75" t="e">
        <f>データ!$B$5</f>
        <v>#N/A</v>
      </c>
      <c r="H319" s="69" t="str">
        <f t="shared" si="41"/>
        <v/>
      </c>
      <c r="L319" s="69">
        <v>313</v>
      </c>
      <c r="M319" s="69" t="str">
        <f t="shared" si="35"/>
        <v/>
      </c>
      <c r="N319" s="69" t="str">
        <f t="shared" si="36"/>
        <v/>
      </c>
      <c r="O319" s="69" t="str">
        <f t="shared" si="37"/>
        <v/>
      </c>
      <c r="P319" s="69" t="str">
        <f t="shared" si="38"/>
        <v/>
      </c>
      <c r="Q319" s="69" t="str">
        <f t="shared" si="39"/>
        <v/>
      </c>
      <c r="R319" s="69" t="str">
        <f t="shared" si="40"/>
        <v/>
      </c>
    </row>
    <row r="320" spans="1:18" x14ac:dyDescent="0.2">
      <c r="A320" s="71" t="str">
        <f t="shared" si="34"/>
        <v/>
      </c>
      <c r="B320" s="75">
        <v>94</v>
      </c>
      <c r="C320" s="75" t="str">
        <f>IF(VLOOKUP(B320,Bクラス!$A$9:$J$228,5,FALSE)="","",VLOOKUP(B320,Bクラス!$A$9:$J$228,5,FALSE))</f>
        <v/>
      </c>
      <c r="D320" s="75" t="str">
        <f>IF(VLOOKUP(B320+0.5,Bクラス!$A$9:$J$228,5,FALSE)="","",VLOOKUP(B320+0.5,Bクラス!$A$9:$J$228,5,FALSE))</f>
        <v/>
      </c>
      <c r="E320" s="75" t="str">
        <f>IF(VLOOKUP(B320,Bクラス!$A$9:$J$228,2,FALSE)="","",VLOOKUP(B320,Bクラス!$A$9:$J$228,2,FALSE))</f>
        <v>BB</v>
      </c>
      <c r="F320" s="75" t="e">
        <f>データ!$B$4</f>
        <v>#N/A</v>
      </c>
      <c r="G320" s="75" t="e">
        <f>データ!$B$5</f>
        <v>#N/A</v>
      </c>
      <c r="H320" s="69" t="str">
        <f t="shared" si="41"/>
        <v/>
      </c>
      <c r="L320" s="69">
        <v>314</v>
      </c>
      <c r="M320" s="69" t="str">
        <f t="shared" si="35"/>
        <v/>
      </c>
      <c r="N320" s="69" t="str">
        <f t="shared" si="36"/>
        <v/>
      </c>
      <c r="O320" s="69" t="str">
        <f t="shared" si="37"/>
        <v/>
      </c>
      <c r="P320" s="69" t="str">
        <f t="shared" si="38"/>
        <v/>
      </c>
      <c r="Q320" s="69" t="str">
        <f t="shared" si="39"/>
        <v/>
      </c>
      <c r="R320" s="69" t="str">
        <f t="shared" si="40"/>
        <v/>
      </c>
    </row>
    <row r="321" spans="1:18" x14ac:dyDescent="0.2">
      <c r="A321" s="71" t="str">
        <f t="shared" si="34"/>
        <v/>
      </c>
      <c r="B321" s="75">
        <v>95</v>
      </c>
      <c r="C321" s="75" t="str">
        <f>IF(VLOOKUP(B321,Bクラス!$A$9:$J$228,5,FALSE)="","",VLOOKUP(B321,Bクラス!$A$9:$J$228,5,FALSE))</f>
        <v/>
      </c>
      <c r="D321" s="75" t="str">
        <f>IF(VLOOKUP(B321+0.5,Bクラス!$A$9:$J$228,5,FALSE)="","",VLOOKUP(B321+0.5,Bクラス!$A$9:$J$228,5,FALSE))</f>
        <v/>
      </c>
      <c r="E321" s="75" t="str">
        <f>IF(VLOOKUP(B321,Bクラス!$A$9:$J$228,2,FALSE)="","",VLOOKUP(B321,Bクラス!$A$9:$J$228,2,FALSE))</f>
        <v>BB</v>
      </c>
      <c r="F321" s="75" t="e">
        <f>データ!$B$4</f>
        <v>#N/A</v>
      </c>
      <c r="G321" s="75" t="e">
        <f>データ!$B$5</f>
        <v>#N/A</v>
      </c>
      <c r="H321" s="69" t="str">
        <f t="shared" si="41"/>
        <v/>
      </c>
      <c r="L321" s="69">
        <v>315</v>
      </c>
      <c r="M321" s="69" t="str">
        <f t="shared" si="35"/>
        <v/>
      </c>
      <c r="N321" s="69" t="str">
        <f t="shared" si="36"/>
        <v/>
      </c>
      <c r="O321" s="69" t="str">
        <f t="shared" si="37"/>
        <v/>
      </c>
      <c r="P321" s="69" t="str">
        <f t="shared" si="38"/>
        <v/>
      </c>
      <c r="Q321" s="69" t="str">
        <f t="shared" si="39"/>
        <v/>
      </c>
      <c r="R321" s="69" t="str">
        <f t="shared" si="40"/>
        <v/>
      </c>
    </row>
    <row r="322" spans="1:18" x14ac:dyDescent="0.2">
      <c r="A322" s="71" t="str">
        <f t="shared" si="34"/>
        <v/>
      </c>
      <c r="B322" s="75">
        <v>96</v>
      </c>
      <c r="C322" s="75" t="str">
        <f>IF(VLOOKUP(B322,Bクラス!$A$9:$J$228,5,FALSE)="","",VLOOKUP(B322,Bクラス!$A$9:$J$228,5,FALSE))</f>
        <v/>
      </c>
      <c r="D322" s="75" t="str">
        <f>IF(VLOOKUP(B322+0.5,Bクラス!$A$9:$J$228,5,FALSE)="","",VLOOKUP(B322+0.5,Bクラス!$A$9:$J$228,5,FALSE))</f>
        <v/>
      </c>
      <c r="E322" s="75" t="str">
        <f>IF(VLOOKUP(B322,Bクラス!$A$9:$J$228,2,FALSE)="","",VLOOKUP(B322,Bクラス!$A$9:$J$228,2,FALSE))</f>
        <v>BB</v>
      </c>
      <c r="F322" s="75" t="e">
        <f>データ!$B$4</f>
        <v>#N/A</v>
      </c>
      <c r="G322" s="75" t="e">
        <f>データ!$B$5</f>
        <v>#N/A</v>
      </c>
      <c r="H322" s="69" t="str">
        <f t="shared" si="41"/>
        <v/>
      </c>
      <c r="L322" s="69">
        <v>316</v>
      </c>
      <c r="M322" s="69" t="str">
        <f t="shared" si="35"/>
        <v/>
      </c>
      <c r="N322" s="69" t="str">
        <f t="shared" si="36"/>
        <v/>
      </c>
      <c r="O322" s="69" t="str">
        <f t="shared" si="37"/>
        <v/>
      </c>
      <c r="P322" s="69" t="str">
        <f t="shared" si="38"/>
        <v/>
      </c>
      <c r="Q322" s="69" t="str">
        <f t="shared" si="39"/>
        <v/>
      </c>
      <c r="R322" s="69" t="str">
        <f t="shared" si="40"/>
        <v/>
      </c>
    </row>
    <row r="323" spans="1:18" x14ac:dyDescent="0.2">
      <c r="A323" s="71" t="str">
        <f t="shared" si="34"/>
        <v/>
      </c>
      <c r="B323" s="75">
        <v>97</v>
      </c>
      <c r="C323" s="75" t="str">
        <f>IF(VLOOKUP(B323,Bクラス!$A$9:$J$228,5,FALSE)="","",VLOOKUP(B323,Bクラス!$A$9:$J$228,5,FALSE))</f>
        <v/>
      </c>
      <c r="D323" s="75" t="str">
        <f>IF(VLOOKUP(B323+0.5,Bクラス!$A$9:$J$228,5,FALSE)="","",VLOOKUP(B323+0.5,Bクラス!$A$9:$J$228,5,FALSE))</f>
        <v/>
      </c>
      <c r="E323" s="75" t="str">
        <f>IF(VLOOKUP(B323,Bクラス!$A$9:$J$228,2,FALSE)="","",VLOOKUP(B323,Bクラス!$A$9:$J$228,2,FALSE))</f>
        <v>BB</v>
      </c>
      <c r="F323" s="75" t="e">
        <f>データ!$B$4</f>
        <v>#N/A</v>
      </c>
      <c r="G323" s="75" t="e">
        <f>データ!$B$5</f>
        <v>#N/A</v>
      </c>
      <c r="H323" s="69" t="str">
        <f t="shared" si="41"/>
        <v/>
      </c>
      <c r="L323" s="69">
        <v>317</v>
      </c>
      <c r="M323" s="69" t="str">
        <f t="shared" si="35"/>
        <v/>
      </c>
      <c r="N323" s="69" t="str">
        <f t="shared" si="36"/>
        <v/>
      </c>
      <c r="O323" s="69" t="str">
        <f t="shared" si="37"/>
        <v/>
      </c>
      <c r="P323" s="69" t="str">
        <f t="shared" si="38"/>
        <v/>
      </c>
      <c r="Q323" s="69" t="str">
        <f t="shared" si="39"/>
        <v/>
      </c>
      <c r="R323" s="69" t="str">
        <f t="shared" si="40"/>
        <v/>
      </c>
    </row>
    <row r="324" spans="1:18" x14ac:dyDescent="0.2">
      <c r="A324" s="71" t="str">
        <f t="shared" si="34"/>
        <v/>
      </c>
      <c r="B324" s="75">
        <v>98</v>
      </c>
      <c r="C324" s="75" t="str">
        <f>IF(VLOOKUP(B324,Bクラス!$A$9:$J$228,5,FALSE)="","",VLOOKUP(B324,Bクラス!$A$9:$J$228,5,FALSE))</f>
        <v/>
      </c>
      <c r="D324" s="75" t="str">
        <f>IF(VLOOKUP(B324+0.5,Bクラス!$A$9:$J$228,5,FALSE)="","",VLOOKUP(B324+0.5,Bクラス!$A$9:$J$228,5,FALSE))</f>
        <v/>
      </c>
      <c r="E324" s="75" t="str">
        <f>IF(VLOOKUP(B324,Bクラス!$A$9:$J$228,2,FALSE)="","",VLOOKUP(B324,Bクラス!$A$9:$J$228,2,FALSE))</f>
        <v>BB</v>
      </c>
      <c r="F324" s="75" t="e">
        <f>データ!$B$4</f>
        <v>#N/A</v>
      </c>
      <c r="G324" s="75" t="e">
        <f>データ!$B$5</f>
        <v>#N/A</v>
      </c>
      <c r="H324" s="69" t="str">
        <f t="shared" si="41"/>
        <v/>
      </c>
      <c r="L324" s="69">
        <v>318</v>
      </c>
      <c r="M324" s="69" t="str">
        <f t="shared" si="35"/>
        <v/>
      </c>
      <c r="N324" s="69" t="str">
        <f t="shared" si="36"/>
        <v/>
      </c>
      <c r="O324" s="69" t="str">
        <f t="shared" si="37"/>
        <v/>
      </c>
      <c r="P324" s="69" t="str">
        <f t="shared" si="38"/>
        <v/>
      </c>
      <c r="Q324" s="69" t="str">
        <f t="shared" si="39"/>
        <v/>
      </c>
      <c r="R324" s="69" t="str">
        <f t="shared" si="40"/>
        <v/>
      </c>
    </row>
    <row r="325" spans="1:18" x14ac:dyDescent="0.2">
      <c r="A325" s="71" t="str">
        <f t="shared" si="34"/>
        <v/>
      </c>
      <c r="B325" s="75">
        <v>99</v>
      </c>
      <c r="C325" s="75" t="str">
        <f>IF(VLOOKUP(B325,Bクラス!$A$9:$J$228,5,FALSE)="","",VLOOKUP(B325,Bクラス!$A$9:$J$228,5,FALSE))</f>
        <v/>
      </c>
      <c r="D325" s="75" t="str">
        <f>IF(VLOOKUP(B325+0.5,Bクラス!$A$9:$J$228,5,FALSE)="","",VLOOKUP(B325+0.5,Bクラス!$A$9:$J$228,5,FALSE))</f>
        <v/>
      </c>
      <c r="E325" s="75" t="str">
        <f>IF(VLOOKUP(B325,Bクラス!$A$9:$J$228,2,FALSE)="","",VLOOKUP(B325,Bクラス!$A$9:$J$228,2,FALSE))</f>
        <v>BB</v>
      </c>
      <c r="F325" s="75" t="e">
        <f>データ!$B$4</f>
        <v>#N/A</v>
      </c>
      <c r="G325" s="75" t="e">
        <f>データ!$B$5</f>
        <v>#N/A</v>
      </c>
      <c r="H325" s="69" t="str">
        <f t="shared" si="41"/>
        <v/>
      </c>
      <c r="L325" s="69">
        <v>319</v>
      </c>
      <c r="M325" s="69" t="str">
        <f t="shared" si="35"/>
        <v/>
      </c>
      <c r="N325" s="69" t="str">
        <f t="shared" si="36"/>
        <v/>
      </c>
      <c r="O325" s="69" t="str">
        <f t="shared" si="37"/>
        <v/>
      </c>
      <c r="P325" s="69" t="str">
        <f t="shared" si="38"/>
        <v/>
      </c>
      <c r="Q325" s="69" t="str">
        <f t="shared" si="39"/>
        <v/>
      </c>
      <c r="R325" s="69" t="str">
        <f t="shared" si="40"/>
        <v/>
      </c>
    </row>
    <row r="326" spans="1:18" x14ac:dyDescent="0.2">
      <c r="A326" s="71" t="str">
        <f t="shared" si="34"/>
        <v/>
      </c>
      <c r="B326" s="75">
        <v>100</v>
      </c>
      <c r="C326" s="75" t="str">
        <f>IF(VLOOKUP(B326,Bクラス!$A$9:$J$228,5,FALSE)="","",VLOOKUP(B326,Bクラス!$A$9:$J$228,5,FALSE))</f>
        <v/>
      </c>
      <c r="D326" s="75" t="str">
        <f>IF(VLOOKUP(B326+0.5,Bクラス!$A$9:$J$228,5,FALSE)="","",VLOOKUP(B326+0.5,Bクラス!$A$9:$J$228,5,FALSE))</f>
        <v/>
      </c>
      <c r="E326" s="75" t="str">
        <f>IF(VLOOKUP(B326,Bクラス!$A$9:$J$228,2,FALSE)="","",VLOOKUP(B326,Bクラス!$A$9:$J$228,2,FALSE))</f>
        <v>BB</v>
      </c>
      <c r="F326" s="75" t="e">
        <f>データ!$B$4</f>
        <v>#N/A</v>
      </c>
      <c r="G326" s="75" t="e">
        <f>データ!$B$5</f>
        <v>#N/A</v>
      </c>
      <c r="H326" s="69" t="str">
        <f t="shared" si="41"/>
        <v/>
      </c>
      <c r="L326" s="69">
        <v>320</v>
      </c>
      <c r="M326" s="69" t="str">
        <f t="shared" si="35"/>
        <v/>
      </c>
      <c r="N326" s="69" t="str">
        <f t="shared" si="36"/>
        <v/>
      </c>
      <c r="O326" s="69" t="str">
        <f t="shared" si="37"/>
        <v/>
      </c>
      <c r="P326" s="69" t="str">
        <f t="shared" si="38"/>
        <v/>
      </c>
      <c r="Q326" s="69" t="str">
        <f t="shared" si="39"/>
        <v/>
      </c>
      <c r="R326" s="69" t="str">
        <f t="shared" si="40"/>
        <v/>
      </c>
    </row>
    <row r="327" spans="1:18" x14ac:dyDescent="0.2">
      <c r="A327" s="71" t="str">
        <f t="shared" ref="A327:A390" si="42">IFERROR(RANK(H327,$H$7:$H$666,1),"")</f>
        <v/>
      </c>
      <c r="B327" s="75">
        <v>101</v>
      </c>
      <c r="C327" s="75" t="str">
        <f>IF(VLOOKUP(B327,Bクラス!$A$9:$J$228,5,FALSE)="","",VLOOKUP(B327,Bクラス!$A$9:$J$228,5,FALSE))</f>
        <v/>
      </c>
      <c r="D327" s="75" t="str">
        <f>IF(VLOOKUP(B327+0.5,Bクラス!$A$9:$J$228,5,FALSE)="","",VLOOKUP(B327+0.5,Bクラス!$A$9:$J$228,5,FALSE))</f>
        <v/>
      </c>
      <c r="E327" s="75" t="str">
        <f>IF(VLOOKUP(B327,Bクラス!$A$9:$J$228,2,FALSE)="","",VLOOKUP(B327,Bクラス!$A$9:$J$228,2,FALSE))</f>
        <v>BB</v>
      </c>
      <c r="F327" s="75" t="e">
        <f>データ!$B$4</f>
        <v>#N/A</v>
      </c>
      <c r="G327" s="75" t="e">
        <f>データ!$B$5</f>
        <v>#N/A</v>
      </c>
      <c r="H327" s="69" t="str">
        <f t="shared" si="41"/>
        <v/>
      </c>
      <c r="L327" s="69">
        <v>321</v>
      </c>
      <c r="M327" s="69" t="str">
        <f t="shared" si="35"/>
        <v/>
      </c>
      <c r="N327" s="69" t="str">
        <f t="shared" si="36"/>
        <v/>
      </c>
      <c r="O327" s="69" t="str">
        <f t="shared" si="37"/>
        <v/>
      </c>
      <c r="P327" s="69" t="str">
        <f t="shared" si="38"/>
        <v/>
      </c>
      <c r="Q327" s="69" t="str">
        <f t="shared" si="39"/>
        <v/>
      </c>
      <c r="R327" s="69" t="str">
        <f t="shared" si="40"/>
        <v/>
      </c>
    </row>
    <row r="328" spans="1:18" x14ac:dyDescent="0.2">
      <c r="A328" s="71" t="str">
        <f t="shared" si="42"/>
        <v/>
      </c>
      <c r="B328" s="75">
        <v>102</v>
      </c>
      <c r="C328" s="75" t="str">
        <f>IF(VLOOKUP(B328,Bクラス!$A$9:$J$228,5,FALSE)="","",VLOOKUP(B328,Bクラス!$A$9:$J$228,5,FALSE))</f>
        <v/>
      </c>
      <c r="D328" s="75" t="str">
        <f>IF(VLOOKUP(B328+0.5,Bクラス!$A$9:$J$228,5,FALSE)="","",VLOOKUP(B328+0.5,Bクラス!$A$9:$J$228,5,FALSE))</f>
        <v/>
      </c>
      <c r="E328" s="75" t="str">
        <f>IF(VLOOKUP(B328,Bクラス!$A$9:$J$228,2,FALSE)="","",VLOOKUP(B328,Bクラス!$A$9:$J$228,2,FALSE))</f>
        <v>BB</v>
      </c>
      <c r="F328" s="75" t="e">
        <f>データ!$B$4</f>
        <v>#N/A</v>
      </c>
      <c r="G328" s="75" t="e">
        <f>データ!$B$5</f>
        <v>#N/A</v>
      </c>
      <c r="H328" s="69" t="str">
        <f t="shared" si="41"/>
        <v/>
      </c>
      <c r="L328" s="69">
        <v>322</v>
      </c>
      <c r="M328" s="69" t="str">
        <f t="shared" ref="M328:M391" si="43">IFERROR(VLOOKUP(L328,$A$7:$G$666,2,FALSE),"")</f>
        <v/>
      </c>
      <c r="N328" s="69" t="str">
        <f t="shared" ref="N328:N391" si="44">IFERROR(VLOOKUP(L328,$A$7:$G$666,4,FALSE),"")</f>
        <v/>
      </c>
      <c r="O328" s="69" t="str">
        <f t="shared" ref="O328:O391" si="45">IFERROR(VLOOKUP(L328,$A$7:$G$666,3,FALSE),"")</f>
        <v/>
      </c>
      <c r="P328" s="69" t="str">
        <f t="shared" ref="P328:P391" si="46">IFERROR(VLOOKUP(L328,$A$7:$G$666,6,FALSE),"")</f>
        <v/>
      </c>
      <c r="Q328" s="69" t="str">
        <f t="shared" ref="Q328:Q391" si="47">IFERROR(VLOOKUP(L328,$A$7:$G$666,7,FALSE),"")</f>
        <v/>
      </c>
      <c r="R328" s="69" t="str">
        <f t="shared" ref="R328:R391" si="48">IFERROR(VLOOKUP(L328,$A$7:$G$666,5,FALSE),"")</f>
        <v/>
      </c>
    </row>
    <row r="329" spans="1:18" x14ac:dyDescent="0.2">
      <c r="A329" s="71" t="str">
        <f t="shared" si="42"/>
        <v/>
      </c>
      <c r="B329" s="75">
        <v>103</v>
      </c>
      <c r="C329" s="75" t="str">
        <f>IF(VLOOKUP(B329,Bクラス!$A$9:$J$228,5,FALSE)="","",VLOOKUP(B329,Bクラス!$A$9:$J$228,5,FALSE))</f>
        <v/>
      </c>
      <c r="D329" s="75" t="str">
        <f>IF(VLOOKUP(B329+0.5,Bクラス!$A$9:$J$228,5,FALSE)="","",VLOOKUP(B329+0.5,Bクラス!$A$9:$J$228,5,FALSE))</f>
        <v/>
      </c>
      <c r="E329" s="75" t="str">
        <f>IF(VLOOKUP(B329,Bクラス!$A$9:$J$228,2,FALSE)="","",VLOOKUP(B329,Bクラス!$A$9:$J$228,2,FALSE))</f>
        <v>BB</v>
      </c>
      <c r="F329" s="75" t="e">
        <f>データ!$B$4</f>
        <v>#N/A</v>
      </c>
      <c r="G329" s="75" t="e">
        <f>データ!$B$5</f>
        <v>#N/A</v>
      </c>
      <c r="H329" s="69" t="str">
        <f t="shared" si="41"/>
        <v/>
      </c>
      <c r="L329" s="69">
        <v>323</v>
      </c>
      <c r="M329" s="69" t="str">
        <f t="shared" si="43"/>
        <v/>
      </c>
      <c r="N329" s="69" t="str">
        <f t="shared" si="44"/>
        <v/>
      </c>
      <c r="O329" s="69" t="str">
        <f t="shared" si="45"/>
        <v/>
      </c>
      <c r="P329" s="69" t="str">
        <f t="shared" si="46"/>
        <v/>
      </c>
      <c r="Q329" s="69" t="str">
        <f t="shared" si="47"/>
        <v/>
      </c>
      <c r="R329" s="69" t="str">
        <f t="shared" si="48"/>
        <v/>
      </c>
    </row>
    <row r="330" spans="1:18" x14ac:dyDescent="0.2">
      <c r="A330" s="71" t="str">
        <f t="shared" si="42"/>
        <v/>
      </c>
      <c r="B330" s="75">
        <v>104</v>
      </c>
      <c r="C330" s="75" t="str">
        <f>IF(VLOOKUP(B330,Bクラス!$A$9:$J$228,5,FALSE)="","",VLOOKUP(B330,Bクラス!$A$9:$J$228,5,FALSE))</f>
        <v/>
      </c>
      <c r="D330" s="75" t="str">
        <f>IF(VLOOKUP(B330+0.5,Bクラス!$A$9:$J$228,5,FALSE)="","",VLOOKUP(B330+0.5,Bクラス!$A$9:$J$228,5,FALSE))</f>
        <v/>
      </c>
      <c r="E330" s="75" t="str">
        <f>IF(VLOOKUP(B330,Bクラス!$A$9:$J$228,2,FALSE)="","",VLOOKUP(B330,Bクラス!$A$9:$J$228,2,FALSE))</f>
        <v>BB</v>
      </c>
      <c r="F330" s="75" t="e">
        <f>データ!$B$4</f>
        <v>#N/A</v>
      </c>
      <c r="G330" s="75" t="e">
        <f>データ!$B$5</f>
        <v>#N/A</v>
      </c>
      <c r="H330" s="69" t="str">
        <f t="shared" si="41"/>
        <v/>
      </c>
      <c r="L330" s="69">
        <v>324</v>
      </c>
      <c r="M330" s="69" t="str">
        <f t="shared" si="43"/>
        <v/>
      </c>
      <c r="N330" s="69" t="str">
        <f t="shared" si="44"/>
        <v/>
      </c>
      <c r="O330" s="69" t="str">
        <f t="shared" si="45"/>
        <v/>
      </c>
      <c r="P330" s="69" t="str">
        <f t="shared" si="46"/>
        <v/>
      </c>
      <c r="Q330" s="69" t="str">
        <f t="shared" si="47"/>
        <v/>
      </c>
      <c r="R330" s="69" t="str">
        <f t="shared" si="48"/>
        <v/>
      </c>
    </row>
    <row r="331" spans="1:18" x14ac:dyDescent="0.2">
      <c r="A331" s="71" t="str">
        <f t="shared" si="42"/>
        <v/>
      </c>
      <c r="B331" s="75">
        <v>105</v>
      </c>
      <c r="C331" s="75" t="str">
        <f>IF(VLOOKUP(B331,Bクラス!$A$9:$J$228,5,FALSE)="","",VLOOKUP(B331,Bクラス!$A$9:$J$228,5,FALSE))</f>
        <v/>
      </c>
      <c r="D331" s="75" t="str">
        <f>IF(VLOOKUP(B331+0.5,Bクラス!$A$9:$J$228,5,FALSE)="","",VLOOKUP(B331+0.5,Bクラス!$A$9:$J$228,5,FALSE))</f>
        <v/>
      </c>
      <c r="E331" s="75" t="str">
        <f>IF(VLOOKUP(B331,Bクラス!$A$9:$J$228,2,FALSE)="","",VLOOKUP(B331,Bクラス!$A$9:$J$228,2,FALSE))</f>
        <v>BB</v>
      </c>
      <c r="F331" s="75" t="e">
        <f>データ!$B$4</f>
        <v>#N/A</v>
      </c>
      <c r="G331" s="75" t="e">
        <f>データ!$B$5</f>
        <v>#N/A</v>
      </c>
      <c r="H331" s="69" t="str">
        <f t="shared" si="41"/>
        <v/>
      </c>
      <c r="L331" s="69">
        <v>325</v>
      </c>
      <c r="M331" s="69" t="str">
        <f t="shared" si="43"/>
        <v/>
      </c>
      <c r="N331" s="69" t="str">
        <f t="shared" si="44"/>
        <v/>
      </c>
      <c r="O331" s="69" t="str">
        <f t="shared" si="45"/>
        <v/>
      </c>
      <c r="P331" s="69" t="str">
        <f t="shared" si="46"/>
        <v/>
      </c>
      <c r="Q331" s="69" t="str">
        <f t="shared" si="47"/>
        <v/>
      </c>
      <c r="R331" s="69" t="str">
        <f t="shared" si="48"/>
        <v/>
      </c>
    </row>
    <row r="332" spans="1:18" x14ac:dyDescent="0.2">
      <c r="A332" s="71" t="str">
        <f t="shared" si="42"/>
        <v/>
      </c>
      <c r="B332" s="75">
        <v>106</v>
      </c>
      <c r="C332" s="75" t="str">
        <f>IF(VLOOKUP(B332,Bクラス!$A$9:$J$228,5,FALSE)="","",VLOOKUP(B332,Bクラス!$A$9:$J$228,5,FALSE))</f>
        <v/>
      </c>
      <c r="D332" s="75" t="str">
        <f>IF(VLOOKUP(B332+0.5,Bクラス!$A$9:$J$228,5,FALSE)="","",VLOOKUP(B332+0.5,Bクラス!$A$9:$J$228,5,FALSE))</f>
        <v/>
      </c>
      <c r="E332" s="75" t="str">
        <f>IF(VLOOKUP(B332,Bクラス!$A$9:$J$228,2,FALSE)="","",VLOOKUP(B332,Bクラス!$A$9:$J$228,2,FALSE))</f>
        <v>BB</v>
      </c>
      <c r="F332" s="75" t="e">
        <f>データ!$B$4</f>
        <v>#N/A</v>
      </c>
      <c r="G332" s="75" t="e">
        <f>データ!$B$5</f>
        <v>#N/A</v>
      </c>
      <c r="H332" s="69" t="str">
        <f t="shared" si="41"/>
        <v/>
      </c>
      <c r="L332" s="69">
        <v>326</v>
      </c>
      <c r="M332" s="69" t="str">
        <f t="shared" si="43"/>
        <v/>
      </c>
      <c r="N332" s="69" t="str">
        <f t="shared" si="44"/>
        <v/>
      </c>
      <c r="O332" s="69" t="str">
        <f t="shared" si="45"/>
        <v/>
      </c>
      <c r="P332" s="69" t="str">
        <f t="shared" si="46"/>
        <v/>
      </c>
      <c r="Q332" s="69" t="str">
        <f t="shared" si="47"/>
        <v/>
      </c>
      <c r="R332" s="69" t="str">
        <f t="shared" si="48"/>
        <v/>
      </c>
    </row>
    <row r="333" spans="1:18" x14ac:dyDescent="0.2">
      <c r="A333" s="71" t="str">
        <f t="shared" si="42"/>
        <v/>
      </c>
      <c r="B333" s="75">
        <v>107</v>
      </c>
      <c r="C333" s="75" t="str">
        <f>IF(VLOOKUP(B333,Bクラス!$A$9:$J$228,5,FALSE)="","",VLOOKUP(B333,Bクラス!$A$9:$J$228,5,FALSE))</f>
        <v/>
      </c>
      <c r="D333" s="75" t="str">
        <f>IF(VLOOKUP(B333+0.5,Bクラス!$A$9:$J$228,5,FALSE)="","",VLOOKUP(B333+0.5,Bクラス!$A$9:$J$228,5,FALSE))</f>
        <v/>
      </c>
      <c r="E333" s="75" t="str">
        <f>IF(VLOOKUP(B333,Bクラス!$A$9:$J$228,2,FALSE)="","",VLOOKUP(B333,Bクラス!$A$9:$J$228,2,FALSE))</f>
        <v>BB</v>
      </c>
      <c r="F333" s="75" t="e">
        <f>データ!$B$4</f>
        <v>#N/A</v>
      </c>
      <c r="G333" s="75" t="e">
        <f>データ!$B$5</f>
        <v>#N/A</v>
      </c>
      <c r="H333" s="69" t="str">
        <f t="shared" si="41"/>
        <v/>
      </c>
      <c r="L333" s="69">
        <v>327</v>
      </c>
      <c r="M333" s="69" t="str">
        <f t="shared" si="43"/>
        <v/>
      </c>
      <c r="N333" s="69" t="str">
        <f t="shared" si="44"/>
        <v/>
      </c>
      <c r="O333" s="69" t="str">
        <f t="shared" si="45"/>
        <v/>
      </c>
      <c r="P333" s="69" t="str">
        <f t="shared" si="46"/>
        <v/>
      </c>
      <c r="Q333" s="69" t="str">
        <f t="shared" si="47"/>
        <v/>
      </c>
      <c r="R333" s="69" t="str">
        <f t="shared" si="48"/>
        <v/>
      </c>
    </row>
    <row r="334" spans="1:18" x14ac:dyDescent="0.2">
      <c r="A334" s="71" t="str">
        <f t="shared" si="42"/>
        <v/>
      </c>
      <c r="B334" s="75">
        <v>108</v>
      </c>
      <c r="C334" s="75" t="str">
        <f>IF(VLOOKUP(B334,Bクラス!$A$9:$J$228,5,FALSE)="","",VLOOKUP(B334,Bクラス!$A$9:$J$228,5,FALSE))</f>
        <v/>
      </c>
      <c r="D334" s="75" t="str">
        <f>IF(VLOOKUP(B334+0.5,Bクラス!$A$9:$J$228,5,FALSE)="","",VLOOKUP(B334+0.5,Bクラス!$A$9:$J$228,5,FALSE))</f>
        <v/>
      </c>
      <c r="E334" s="75" t="str">
        <f>IF(VLOOKUP(B334,Bクラス!$A$9:$J$228,2,FALSE)="","",VLOOKUP(B334,Bクラス!$A$9:$J$228,2,FALSE))</f>
        <v>BB</v>
      </c>
      <c r="F334" s="75" t="e">
        <f>データ!$B$4</f>
        <v>#N/A</v>
      </c>
      <c r="G334" s="75" t="e">
        <f>データ!$B$5</f>
        <v>#N/A</v>
      </c>
      <c r="H334" s="69" t="str">
        <f t="shared" si="41"/>
        <v/>
      </c>
      <c r="L334" s="69">
        <v>328</v>
      </c>
      <c r="M334" s="69" t="str">
        <f t="shared" si="43"/>
        <v/>
      </c>
      <c r="N334" s="69" t="str">
        <f t="shared" si="44"/>
        <v/>
      </c>
      <c r="O334" s="69" t="str">
        <f t="shared" si="45"/>
        <v/>
      </c>
      <c r="P334" s="69" t="str">
        <f t="shared" si="46"/>
        <v/>
      </c>
      <c r="Q334" s="69" t="str">
        <f t="shared" si="47"/>
        <v/>
      </c>
      <c r="R334" s="69" t="str">
        <f t="shared" si="48"/>
        <v/>
      </c>
    </row>
    <row r="335" spans="1:18" x14ac:dyDescent="0.2">
      <c r="A335" s="71" t="str">
        <f t="shared" si="42"/>
        <v/>
      </c>
      <c r="B335" s="75">
        <v>109</v>
      </c>
      <c r="C335" s="75" t="str">
        <f>IF(VLOOKUP(B335,Bクラス!$A$9:$J$228,5,FALSE)="","",VLOOKUP(B335,Bクラス!$A$9:$J$228,5,FALSE))</f>
        <v/>
      </c>
      <c r="D335" s="75" t="str">
        <f>IF(VLOOKUP(B335+0.5,Bクラス!$A$9:$J$228,5,FALSE)="","",VLOOKUP(B335+0.5,Bクラス!$A$9:$J$228,5,FALSE))</f>
        <v/>
      </c>
      <c r="E335" s="75" t="str">
        <f>IF(VLOOKUP(B335,Bクラス!$A$9:$J$228,2,FALSE)="","",VLOOKUP(B335,Bクラス!$A$9:$J$228,2,FALSE))</f>
        <v>BB</v>
      </c>
      <c r="F335" s="75" t="e">
        <f>データ!$B$4</f>
        <v>#N/A</v>
      </c>
      <c r="G335" s="75" t="e">
        <f>データ!$B$5</f>
        <v>#N/A</v>
      </c>
      <c r="H335" s="69" t="str">
        <f t="shared" si="41"/>
        <v/>
      </c>
      <c r="L335" s="69">
        <v>329</v>
      </c>
      <c r="M335" s="69" t="str">
        <f t="shared" si="43"/>
        <v/>
      </c>
      <c r="N335" s="69" t="str">
        <f t="shared" si="44"/>
        <v/>
      </c>
      <c r="O335" s="69" t="str">
        <f t="shared" si="45"/>
        <v/>
      </c>
      <c r="P335" s="69" t="str">
        <f t="shared" si="46"/>
        <v/>
      </c>
      <c r="Q335" s="69" t="str">
        <f t="shared" si="47"/>
        <v/>
      </c>
      <c r="R335" s="69" t="str">
        <f t="shared" si="48"/>
        <v/>
      </c>
    </row>
    <row r="336" spans="1:18" x14ac:dyDescent="0.2">
      <c r="A336" s="71" t="str">
        <f t="shared" si="42"/>
        <v/>
      </c>
      <c r="B336" s="75">
        <v>110</v>
      </c>
      <c r="C336" s="75" t="str">
        <f>IF(VLOOKUP(B336,Bクラス!$A$9:$J$228,5,FALSE)="","",VLOOKUP(B336,Bクラス!$A$9:$J$228,5,FALSE))</f>
        <v/>
      </c>
      <c r="D336" s="75" t="str">
        <f>IF(VLOOKUP(B336+0.5,Bクラス!$A$9:$J$228,5,FALSE)="","",VLOOKUP(B336+0.5,Bクラス!$A$9:$J$228,5,FALSE))</f>
        <v/>
      </c>
      <c r="E336" s="75" t="str">
        <f>IF(VLOOKUP(B336,Bクラス!$A$9:$J$228,2,FALSE)="","",VLOOKUP(B336,Bクラス!$A$9:$J$228,2,FALSE))</f>
        <v>BB</v>
      </c>
      <c r="F336" s="75" t="e">
        <f>データ!$B$4</f>
        <v>#N/A</v>
      </c>
      <c r="G336" s="75" t="e">
        <f>データ!$B$5</f>
        <v>#N/A</v>
      </c>
      <c r="H336" s="69" t="str">
        <f t="shared" si="41"/>
        <v/>
      </c>
      <c r="L336" s="69">
        <v>330</v>
      </c>
      <c r="M336" s="69" t="str">
        <f t="shared" si="43"/>
        <v/>
      </c>
      <c r="N336" s="69" t="str">
        <f t="shared" si="44"/>
        <v/>
      </c>
      <c r="O336" s="69" t="str">
        <f t="shared" si="45"/>
        <v/>
      </c>
      <c r="P336" s="69" t="str">
        <f t="shared" si="46"/>
        <v/>
      </c>
      <c r="Q336" s="69" t="str">
        <f t="shared" si="47"/>
        <v/>
      </c>
      <c r="R336" s="69" t="str">
        <f t="shared" si="48"/>
        <v/>
      </c>
    </row>
    <row r="337" spans="1:18" x14ac:dyDescent="0.2">
      <c r="A337" s="71" t="str">
        <f t="shared" si="42"/>
        <v/>
      </c>
      <c r="B337" s="76">
        <v>1</v>
      </c>
      <c r="C337" s="76" t="str">
        <f>IF(VLOOKUP(B337,Bクラス!$K$9:$T$228,5,FALSE)="","",VLOOKUP(B337,Bクラス!$K$9:$T$228,5,FALSE))</f>
        <v/>
      </c>
      <c r="D337" s="76" t="str">
        <f>IF(VLOOKUP(B337+0.5,Bクラス!$K$9:$T$228,5,FALSE)="","",VLOOKUP(B337+0.5,Bクラス!$K$9:$T$228,5,FALSE))</f>
        <v/>
      </c>
      <c r="E337" s="76" t="str">
        <f>IF(VLOOKUP(B337,Bクラス!$K$9:$T$228,2,FALSE)="","",VLOOKUP(B337,Bクラス!$K$9:$T$228,2,FALSE))</f>
        <v>GB</v>
      </c>
      <c r="F337" s="76" t="e">
        <f>データ!$B$4</f>
        <v>#N/A</v>
      </c>
      <c r="G337" s="76" t="e">
        <f>データ!$B$5</f>
        <v>#N/A</v>
      </c>
      <c r="H337" s="69" t="str">
        <f t="shared" si="41"/>
        <v/>
      </c>
      <c r="L337" s="69">
        <v>331</v>
      </c>
      <c r="M337" s="69" t="str">
        <f t="shared" si="43"/>
        <v/>
      </c>
      <c r="N337" s="69" t="str">
        <f t="shared" si="44"/>
        <v/>
      </c>
      <c r="O337" s="69" t="str">
        <f t="shared" si="45"/>
        <v/>
      </c>
      <c r="P337" s="69" t="str">
        <f t="shared" si="46"/>
        <v/>
      </c>
      <c r="Q337" s="69" t="str">
        <f t="shared" si="47"/>
        <v/>
      </c>
      <c r="R337" s="69" t="str">
        <f t="shared" si="48"/>
        <v/>
      </c>
    </row>
    <row r="338" spans="1:18" x14ac:dyDescent="0.2">
      <c r="A338" s="71" t="str">
        <f t="shared" si="42"/>
        <v/>
      </c>
      <c r="B338" s="76">
        <v>2</v>
      </c>
      <c r="C338" s="76" t="str">
        <f>IF(VLOOKUP(B338,Bクラス!$K$9:$T$228,5,FALSE)="","",VLOOKUP(B338,Bクラス!$K$9:$T$228,5,FALSE))</f>
        <v/>
      </c>
      <c r="D338" s="76" t="str">
        <f>IF(VLOOKUP(B338+0.5,Bクラス!$K$9:$T$228,5,FALSE)="","",VLOOKUP(B338+0.5,Bクラス!$K$9:$T$228,5,FALSE))</f>
        <v/>
      </c>
      <c r="E338" s="76" t="str">
        <f>IF(VLOOKUP(B338,Bクラス!$K$9:$T$228,2,FALSE)="","",VLOOKUP(B338,Bクラス!$K$9:$T$228,2,FALSE))</f>
        <v>GB</v>
      </c>
      <c r="F338" s="76" t="e">
        <f>データ!$B$4</f>
        <v>#N/A</v>
      </c>
      <c r="G338" s="76" t="e">
        <f>データ!$B$5</f>
        <v>#N/A</v>
      </c>
      <c r="H338" s="69" t="str">
        <f t="shared" si="41"/>
        <v/>
      </c>
      <c r="L338" s="69">
        <v>332</v>
      </c>
      <c r="M338" s="69" t="str">
        <f t="shared" si="43"/>
        <v/>
      </c>
      <c r="N338" s="69" t="str">
        <f t="shared" si="44"/>
        <v/>
      </c>
      <c r="O338" s="69" t="str">
        <f t="shared" si="45"/>
        <v/>
      </c>
      <c r="P338" s="69" t="str">
        <f t="shared" si="46"/>
        <v/>
      </c>
      <c r="Q338" s="69" t="str">
        <f t="shared" si="47"/>
        <v/>
      </c>
      <c r="R338" s="69" t="str">
        <f t="shared" si="48"/>
        <v/>
      </c>
    </row>
    <row r="339" spans="1:18" x14ac:dyDescent="0.2">
      <c r="A339" s="71" t="str">
        <f t="shared" si="42"/>
        <v/>
      </c>
      <c r="B339" s="76">
        <v>3</v>
      </c>
      <c r="C339" s="76" t="str">
        <f>IF(VLOOKUP(B339,Bクラス!$K$9:$T$228,5,FALSE)="","",VLOOKUP(B339,Bクラス!$K$9:$T$228,5,FALSE))</f>
        <v/>
      </c>
      <c r="D339" s="76" t="str">
        <f>IF(VLOOKUP(B339+0.5,Bクラス!$K$9:$T$228,5,FALSE)="","",VLOOKUP(B339+0.5,Bクラス!$K$9:$T$228,5,FALSE))</f>
        <v/>
      </c>
      <c r="E339" s="76" t="str">
        <f>IF(VLOOKUP(B339,Bクラス!$K$9:$T$228,2,FALSE)="","",VLOOKUP(B339,Bクラス!$K$9:$T$228,2,FALSE))</f>
        <v>GB</v>
      </c>
      <c r="F339" s="76" t="e">
        <f>データ!$B$4</f>
        <v>#N/A</v>
      </c>
      <c r="G339" s="76" t="e">
        <f>データ!$B$5</f>
        <v>#N/A</v>
      </c>
      <c r="H339" s="69" t="str">
        <f t="shared" si="41"/>
        <v/>
      </c>
      <c r="L339" s="69">
        <v>333</v>
      </c>
      <c r="M339" s="69" t="str">
        <f t="shared" si="43"/>
        <v/>
      </c>
      <c r="N339" s="69" t="str">
        <f t="shared" si="44"/>
        <v/>
      </c>
      <c r="O339" s="69" t="str">
        <f t="shared" si="45"/>
        <v/>
      </c>
      <c r="P339" s="69" t="str">
        <f t="shared" si="46"/>
        <v/>
      </c>
      <c r="Q339" s="69" t="str">
        <f t="shared" si="47"/>
        <v/>
      </c>
      <c r="R339" s="69" t="str">
        <f t="shared" si="48"/>
        <v/>
      </c>
    </row>
    <row r="340" spans="1:18" x14ac:dyDescent="0.2">
      <c r="A340" s="71" t="str">
        <f t="shared" si="42"/>
        <v/>
      </c>
      <c r="B340" s="76">
        <v>4</v>
      </c>
      <c r="C340" s="76" t="str">
        <f>IF(VLOOKUP(B340,Bクラス!$K$9:$T$228,5,FALSE)="","",VLOOKUP(B340,Bクラス!$K$9:$T$228,5,FALSE))</f>
        <v/>
      </c>
      <c r="D340" s="76" t="str">
        <f>IF(VLOOKUP(B340+0.5,Bクラス!$K$9:$T$228,5,FALSE)="","",VLOOKUP(B340+0.5,Bクラス!$K$9:$T$228,5,FALSE))</f>
        <v/>
      </c>
      <c r="E340" s="76" t="str">
        <f>IF(VLOOKUP(B340,Bクラス!$K$9:$T$228,2,FALSE)="","",VLOOKUP(B340,Bクラス!$K$9:$T$228,2,FALSE))</f>
        <v>GB</v>
      </c>
      <c r="F340" s="76" t="e">
        <f>データ!$B$4</f>
        <v>#N/A</v>
      </c>
      <c r="G340" s="76" t="e">
        <f>データ!$B$5</f>
        <v>#N/A</v>
      </c>
      <c r="H340" s="69" t="str">
        <f t="shared" si="41"/>
        <v/>
      </c>
      <c r="L340" s="69">
        <v>334</v>
      </c>
      <c r="M340" s="69" t="str">
        <f t="shared" si="43"/>
        <v/>
      </c>
      <c r="N340" s="69" t="str">
        <f t="shared" si="44"/>
        <v/>
      </c>
      <c r="O340" s="69" t="str">
        <f t="shared" si="45"/>
        <v/>
      </c>
      <c r="P340" s="69" t="str">
        <f t="shared" si="46"/>
        <v/>
      </c>
      <c r="Q340" s="69" t="str">
        <f t="shared" si="47"/>
        <v/>
      </c>
      <c r="R340" s="69" t="str">
        <f t="shared" si="48"/>
        <v/>
      </c>
    </row>
    <row r="341" spans="1:18" x14ac:dyDescent="0.2">
      <c r="A341" s="71" t="str">
        <f t="shared" si="42"/>
        <v/>
      </c>
      <c r="B341" s="76">
        <v>5</v>
      </c>
      <c r="C341" s="76" t="str">
        <f>IF(VLOOKUP(B341,Bクラス!$K$9:$T$228,5,FALSE)="","",VLOOKUP(B341,Bクラス!$K$9:$T$228,5,FALSE))</f>
        <v/>
      </c>
      <c r="D341" s="76" t="str">
        <f>IF(VLOOKUP(B341+0.5,Bクラス!$K$9:$T$228,5,FALSE)="","",VLOOKUP(B341+0.5,Bクラス!$K$9:$T$228,5,FALSE))</f>
        <v/>
      </c>
      <c r="E341" s="76" t="str">
        <f>IF(VLOOKUP(B341,Bクラス!$K$9:$T$228,2,FALSE)="","",VLOOKUP(B341,Bクラス!$K$9:$T$228,2,FALSE))</f>
        <v>GB</v>
      </c>
      <c r="F341" s="76" t="e">
        <f>データ!$B$4</f>
        <v>#N/A</v>
      </c>
      <c r="G341" s="76" t="e">
        <f>データ!$B$5</f>
        <v>#N/A</v>
      </c>
      <c r="H341" s="69" t="str">
        <f t="shared" si="41"/>
        <v/>
      </c>
      <c r="L341" s="69">
        <v>335</v>
      </c>
      <c r="M341" s="69" t="str">
        <f t="shared" si="43"/>
        <v/>
      </c>
      <c r="N341" s="69" t="str">
        <f t="shared" si="44"/>
        <v/>
      </c>
      <c r="O341" s="69" t="str">
        <f t="shared" si="45"/>
        <v/>
      </c>
      <c r="P341" s="69" t="str">
        <f t="shared" si="46"/>
        <v/>
      </c>
      <c r="Q341" s="69" t="str">
        <f t="shared" si="47"/>
        <v/>
      </c>
      <c r="R341" s="69" t="str">
        <f t="shared" si="48"/>
        <v/>
      </c>
    </row>
    <row r="342" spans="1:18" x14ac:dyDescent="0.2">
      <c r="A342" s="71" t="str">
        <f t="shared" si="42"/>
        <v/>
      </c>
      <c r="B342" s="76">
        <v>6</v>
      </c>
      <c r="C342" s="76" t="str">
        <f>IF(VLOOKUP(B342,Bクラス!$K$9:$T$228,5,FALSE)="","",VLOOKUP(B342,Bクラス!$K$9:$T$228,5,FALSE))</f>
        <v/>
      </c>
      <c r="D342" s="76" t="str">
        <f>IF(VLOOKUP(B342+0.5,Bクラス!$K$9:$T$228,5,FALSE)="","",VLOOKUP(B342+0.5,Bクラス!$K$9:$T$228,5,FALSE))</f>
        <v/>
      </c>
      <c r="E342" s="76" t="str">
        <f>IF(VLOOKUP(B342,Bクラス!$K$9:$T$228,2,FALSE)="","",VLOOKUP(B342,Bクラス!$K$9:$T$228,2,FALSE))</f>
        <v>GB</v>
      </c>
      <c r="F342" s="76" t="e">
        <f>データ!$B$4</f>
        <v>#N/A</v>
      </c>
      <c r="G342" s="76" t="e">
        <f>データ!$B$5</f>
        <v>#N/A</v>
      </c>
      <c r="H342" s="69" t="str">
        <f t="shared" si="41"/>
        <v/>
      </c>
      <c r="L342" s="69">
        <v>336</v>
      </c>
      <c r="M342" s="69" t="str">
        <f t="shared" si="43"/>
        <v/>
      </c>
      <c r="N342" s="69" t="str">
        <f t="shared" si="44"/>
        <v/>
      </c>
      <c r="O342" s="69" t="str">
        <f t="shared" si="45"/>
        <v/>
      </c>
      <c r="P342" s="69" t="str">
        <f t="shared" si="46"/>
        <v/>
      </c>
      <c r="Q342" s="69" t="str">
        <f t="shared" si="47"/>
        <v/>
      </c>
      <c r="R342" s="69" t="str">
        <f t="shared" si="48"/>
        <v/>
      </c>
    </row>
    <row r="343" spans="1:18" x14ac:dyDescent="0.2">
      <c r="A343" s="71" t="str">
        <f t="shared" si="42"/>
        <v/>
      </c>
      <c r="B343" s="76">
        <v>7</v>
      </c>
      <c r="C343" s="76" t="str">
        <f>IF(VLOOKUP(B343,Bクラス!$K$9:$T$228,5,FALSE)="","",VLOOKUP(B343,Bクラス!$K$9:$T$228,5,FALSE))</f>
        <v/>
      </c>
      <c r="D343" s="76" t="str">
        <f>IF(VLOOKUP(B343+0.5,Bクラス!$K$9:$T$228,5,FALSE)="","",VLOOKUP(B343+0.5,Bクラス!$K$9:$T$228,5,FALSE))</f>
        <v/>
      </c>
      <c r="E343" s="76" t="str">
        <f>IF(VLOOKUP(B343,Bクラス!$K$9:$T$228,2,FALSE)="","",VLOOKUP(B343,Bクラス!$K$9:$T$228,2,FALSE))</f>
        <v>GB</v>
      </c>
      <c r="F343" s="76" t="e">
        <f>データ!$B$4</f>
        <v>#N/A</v>
      </c>
      <c r="G343" s="76" t="e">
        <f>データ!$B$5</f>
        <v>#N/A</v>
      </c>
      <c r="H343" s="69" t="str">
        <f t="shared" si="41"/>
        <v/>
      </c>
      <c r="L343" s="69">
        <v>337</v>
      </c>
      <c r="M343" s="69" t="str">
        <f t="shared" si="43"/>
        <v/>
      </c>
      <c r="N343" s="69" t="str">
        <f t="shared" si="44"/>
        <v/>
      </c>
      <c r="O343" s="69" t="str">
        <f t="shared" si="45"/>
        <v/>
      </c>
      <c r="P343" s="69" t="str">
        <f t="shared" si="46"/>
        <v/>
      </c>
      <c r="Q343" s="69" t="str">
        <f t="shared" si="47"/>
        <v/>
      </c>
      <c r="R343" s="69" t="str">
        <f t="shared" si="48"/>
        <v/>
      </c>
    </row>
    <row r="344" spans="1:18" x14ac:dyDescent="0.2">
      <c r="A344" s="71" t="str">
        <f t="shared" si="42"/>
        <v/>
      </c>
      <c r="B344" s="76">
        <v>8</v>
      </c>
      <c r="C344" s="76" t="str">
        <f>IF(VLOOKUP(B344,Bクラス!$K$9:$T$228,5,FALSE)="","",VLOOKUP(B344,Bクラス!$K$9:$T$228,5,FALSE))</f>
        <v/>
      </c>
      <c r="D344" s="76" t="str">
        <f>IF(VLOOKUP(B344+0.5,Bクラス!$K$9:$T$228,5,FALSE)="","",VLOOKUP(B344+0.5,Bクラス!$K$9:$T$228,5,FALSE))</f>
        <v/>
      </c>
      <c r="E344" s="76" t="str">
        <f>IF(VLOOKUP(B344,Bクラス!$K$9:$T$228,2,FALSE)="","",VLOOKUP(B344,Bクラス!$K$9:$T$228,2,FALSE))</f>
        <v>GB</v>
      </c>
      <c r="F344" s="76" t="e">
        <f>データ!$B$4</f>
        <v>#N/A</v>
      </c>
      <c r="G344" s="76" t="e">
        <f>データ!$B$5</f>
        <v>#N/A</v>
      </c>
      <c r="H344" s="69" t="str">
        <f t="shared" si="41"/>
        <v/>
      </c>
      <c r="L344" s="69">
        <v>338</v>
      </c>
      <c r="M344" s="69" t="str">
        <f t="shared" si="43"/>
        <v/>
      </c>
      <c r="N344" s="69" t="str">
        <f t="shared" si="44"/>
        <v/>
      </c>
      <c r="O344" s="69" t="str">
        <f t="shared" si="45"/>
        <v/>
      </c>
      <c r="P344" s="69" t="str">
        <f t="shared" si="46"/>
        <v/>
      </c>
      <c r="Q344" s="69" t="str">
        <f t="shared" si="47"/>
        <v/>
      </c>
      <c r="R344" s="69" t="str">
        <f t="shared" si="48"/>
        <v/>
      </c>
    </row>
    <row r="345" spans="1:18" x14ac:dyDescent="0.2">
      <c r="A345" s="71" t="str">
        <f t="shared" si="42"/>
        <v/>
      </c>
      <c r="B345" s="76">
        <v>9</v>
      </c>
      <c r="C345" s="76" t="str">
        <f>IF(VLOOKUP(B345,Bクラス!$K$9:$T$228,5,FALSE)="","",VLOOKUP(B345,Bクラス!$K$9:$T$228,5,FALSE))</f>
        <v/>
      </c>
      <c r="D345" s="76" t="str">
        <f>IF(VLOOKUP(B345+0.5,Bクラス!$K$9:$T$228,5,FALSE)="","",VLOOKUP(B345+0.5,Bクラス!$K$9:$T$228,5,FALSE))</f>
        <v/>
      </c>
      <c r="E345" s="76" t="str">
        <f>IF(VLOOKUP(B345,Bクラス!$K$9:$T$228,2,FALSE)="","",VLOOKUP(B345,Bクラス!$K$9:$T$228,2,FALSE))</f>
        <v>GB</v>
      </c>
      <c r="F345" s="76" t="e">
        <f>データ!$B$4</f>
        <v>#N/A</v>
      </c>
      <c r="G345" s="76" t="e">
        <f>データ!$B$5</f>
        <v>#N/A</v>
      </c>
      <c r="H345" s="69" t="str">
        <f t="shared" si="41"/>
        <v/>
      </c>
      <c r="L345" s="69">
        <v>339</v>
      </c>
      <c r="M345" s="69" t="str">
        <f t="shared" si="43"/>
        <v/>
      </c>
      <c r="N345" s="69" t="str">
        <f t="shared" si="44"/>
        <v/>
      </c>
      <c r="O345" s="69" t="str">
        <f t="shared" si="45"/>
        <v/>
      </c>
      <c r="P345" s="69" t="str">
        <f t="shared" si="46"/>
        <v/>
      </c>
      <c r="Q345" s="69" t="str">
        <f t="shared" si="47"/>
        <v/>
      </c>
      <c r="R345" s="69" t="str">
        <f t="shared" si="48"/>
        <v/>
      </c>
    </row>
    <row r="346" spans="1:18" x14ac:dyDescent="0.2">
      <c r="A346" s="71" t="str">
        <f t="shared" si="42"/>
        <v/>
      </c>
      <c r="B346" s="76">
        <v>10</v>
      </c>
      <c r="C346" s="76" t="str">
        <f>IF(VLOOKUP(B346,Bクラス!$K$9:$T$228,5,FALSE)="","",VLOOKUP(B346,Bクラス!$K$9:$T$228,5,FALSE))</f>
        <v/>
      </c>
      <c r="D346" s="76" t="str">
        <f>IF(VLOOKUP(B346+0.5,Bクラス!$K$9:$T$228,5,FALSE)="","",VLOOKUP(B346+0.5,Bクラス!$K$9:$T$228,5,FALSE))</f>
        <v/>
      </c>
      <c r="E346" s="76" t="str">
        <f>IF(VLOOKUP(B346,Bクラス!$K$9:$T$228,2,FALSE)="","",VLOOKUP(B346,Bクラス!$K$9:$T$228,2,FALSE))</f>
        <v>GB</v>
      </c>
      <c r="F346" s="76" t="e">
        <f>データ!$B$4</f>
        <v>#N/A</v>
      </c>
      <c r="G346" s="76" t="e">
        <f>データ!$B$5</f>
        <v>#N/A</v>
      </c>
      <c r="H346" s="69" t="str">
        <f t="shared" si="41"/>
        <v/>
      </c>
      <c r="L346" s="69">
        <v>340</v>
      </c>
      <c r="M346" s="69" t="str">
        <f t="shared" si="43"/>
        <v/>
      </c>
      <c r="N346" s="69" t="str">
        <f t="shared" si="44"/>
        <v/>
      </c>
      <c r="O346" s="69" t="str">
        <f t="shared" si="45"/>
        <v/>
      </c>
      <c r="P346" s="69" t="str">
        <f t="shared" si="46"/>
        <v/>
      </c>
      <c r="Q346" s="69" t="str">
        <f t="shared" si="47"/>
        <v/>
      </c>
      <c r="R346" s="69" t="str">
        <f t="shared" si="48"/>
        <v/>
      </c>
    </row>
    <row r="347" spans="1:18" x14ac:dyDescent="0.2">
      <c r="A347" s="71" t="str">
        <f t="shared" si="42"/>
        <v/>
      </c>
      <c r="B347" s="76">
        <v>11</v>
      </c>
      <c r="C347" s="76" t="str">
        <f>IF(VLOOKUP(B347,Bクラス!$K$9:$T$228,5,FALSE)="","",VLOOKUP(B347,Bクラス!$K$9:$T$228,5,FALSE))</f>
        <v/>
      </c>
      <c r="D347" s="76" t="str">
        <f>IF(VLOOKUP(B347+0.5,Bクラス!$K$9:$T$228,5,FALSE)="","",VLOOKUP(B347+0.5,Bクラス!$K$9:$T$228,5,FALSE))</f>
        <v/>
      </c>
      <c r="E347" s="76" t="str">
        <f>IF(VLOOKUP(B347,Bクラス!$K$9:$T$228,2,FALSE)="","",VLOOKUP(B347,Bクラス!$K$9:$T$228,2,FALSE))</f>
        <v>GB</v>
      </c>
      <c r="F347" s="76" t="e">
        <f>データ!$B$4</f>
        <v>#N/A</v>
      </c>
      <c r="G347" s="76" t="e">
        <f>データ!$B$5</f>
        <v>#N/A</v>
      </c>
      <c r="H347" s="69" t="str">
        <f t="shared" si="41"/>
        <v/>
      </c>
      <c r="L347" s="69">
        <v>341</v>
      </c>
      <c r="M347" s="69" t="str">
        <f t="shared" si="43"/>
        <v/>
      </c>
      <c r="N347" s="69" t="str">
        <f t="shared" si="44"/>
        <v/>
      </c>
      <c r="O347" s="69" t="str">
        <f t="shared" si="45"/>
        <v/>
      </c>
      <c r="P347" s="69" t="str">
        <f t="shared" si="46"/>
        <v/>
      </c>
      <c r="Q347" s="69" t="str">
        <f t="shared" si="47"/>
        <v/>
      </c>
      <c r="R347" s="69" t="str">
        <f t="shared" si="48"/>
        <v/>
      </c>
    </row>
    <row r="348" spans="1:18" x14ac:dyDescent="0.2">
      <c r="A348" s="71" t="str">
        <f t="shared" si="42"/>
        <v/>
      </c>
      <c r="B348" s="76">
        <v>12</v>
      </c>
      <c r="C348" s="76" t="str">
        <f>IF(VLOOKUP(B348,Bクラス!$K$9:$T$228,5,FALSE)="","",VLOOKUP(B348,Bクラス!$K$9:$T$228,5,FALSE))</f>
        <v/>
      </c>
      <c r="D348" s="76" t="str">
        <f>IF(VLOOKUP(B348+0.5,Bクラス!$K$9:$T$228,5,FALSE)="","",VLOOKUP(B348+0.5,Bクラス!$K$9:$T$228,5,FALSE))</f>
        <v/>
      </c>
      <c r="E348" s="76" t="str">
        <f>IF(VLOOKUP(B348,Bクラス!$K$9:$T$228,2,FALSE)="","",VLOOKUP(B348,Bクラス!$K$9:$T$228,2,FALSE))</f>
        <v>GB</v>
      </c>
      <c r="F348" s="76" t="e">
        <f>データ!$B$4</f>
        <v>#N/A</v>
      </c>
      <c r="G348" s="76" t="e">
        <f>データ!$B$5</f>
        <v>#N/A</v>
      </c>
      <c r="H348" s="69" t="str">
        <f t="shared" si="41"/>
        <v/>
      </c>
      <c r="L348" s="69">
        <v>342</v>
      </c>
      <c r="M348" s="69" t="str">
        <f t="shared" si="43"/>
        <v/>
      </c>
      <c r="N348" s="69" t="str">
        <f t="shared" si="44"/>
        <v/>
      </c>
      <c r="O348" s="69" t="str">
        <f t="shared" si="45"/>
        <v/>
      </c>
      <c r="P348" s="69" t="str">
        <f t="shared" si="46"/>
        <v/>
      </c>
      <c r="Q348" s="69" t="str">
        <f t="shared" si="47"/>
        <v/>
      </c>
      <c r="R348" s="69" t="str">
        <f t="shared" si="48"/>
        <v/>
      </c>
    </row>
    <row r="349" spans="1:18" x14ac:dyDescent="0.2">
      <c r="A349" s="71" t="str">
        <f t="shared" si="42"/>
        <v/>
      </c>
      <c r="B349" s="76">
        <v>13</v>
      </c>
      <c r="C349" s="76" t="str">
        <f>IF(VLOOKUP(B349,Bクラス!$K$9:$T$228,5,FALSE)="","",VLOOKUP(B349,Bクラス!$K$9:$T$228,5,FALSE))</f>
        <v/>
      </c>
      <c r="D349" s="76" t="str">
        <f>IF(VLOOKUP(B349+0.5,Bクラス!$K$9:$T$228,5,FALSE)="","",VLOOKUP(B349+0.5,Bクラス!$K$9:$T$228,5,FALSE))</f>
        <v/>
      </c>
      <c r="E349" s="76" t="str">
        <f>IF(VLOOKUP(B349,Bクラス!$K$9:$T$228,2,FALSE)="","",VLOOKUP(B349,Bクラス!$K$9:$T$228,2,FALSE))</f>
        <v>GB</v>
      </c>
      <c r="F349" s="76" t="e">
        <f>データ!$B$4</f>
        <v>#N/A</v>
      </c>
      <c r="G349" s="76" t="e">
        <f>データ!$B$5</f>
        <v>#N/A</v>
      </c>
      <c r="H349" s="69" t="str">
        <f t="shared" si="41"/>
        <v/>
      </c>
      <c r="L349" s="69">
        <v>343</v>
      </c>
      <c r="M349" s="69" t="str">
        <f t="shared" si="43"/>
        <v/>
      </c>
      <c r="N349" s="69" t="str">
        <f t="shared" si="44"/>
        <v/>
      </c>
      <c r="O349" s="69" t="str">
        <f t="shared" si="45"/>
        <v/>
      </c>
      <c r="P349" s="69" t="str">
        <f t="shared" si="46"/>
        <v/>
      </c>
      <c r="Q349" s="69" t="str">
        <f t="shared" si="47"/>
        <v/>
      </c>
      <c r="R349" s="69" t="str">
        <f t="shared" si="48"/>
        <v/>
      </c>
    </row>
    <row r="350" spans="1:18" x14ac:dyDescent="0.2">
      <c r="A350" s="71" t="str">
        <f t="shared" si="42"/>
        <v/>
      </c>
      <c r="B350" s="76">
        <v>14</v>
      </c>
      <c r="C350" s="76" t="str">
        <f>IF(VLOOKUP(B350,Bクラス!$K$9:$T$228,5,FALSE)="","",VLOOKUP(B350,Bクラス!$K$9:$T$228,5,FALSE))</f>
        <v/>
      </c>
      <c r="D350" s="76" t="str">
        <f>IF(VLOOKUP(B350+0.5,Bクラス!$K$9:$T$228,5,FALSE)="","",VLOOKUP(B350+0.5,Bクラス!$K$9:$T$228,5,FALSE))</f>
        <v/>
      </c>
      <c r="E350" s="76" t="str">
        <f>IF(VLOOKUP(B350,Bクラス!$K$9:$T$228,2,FALSE)="","",VLOOKUP(B350,Bクラス!$K$9:$T$228,2,FALSE))</f>
        <v>GB</v>
      </c>
      <c r="F350" s="76" t="e">
        <f>データ!$B$4</f>
        <v>#N/A</v>
      </c>
      <c r="G350" s="76" t="e">
        <f>データ!$B$5</f>
        <v>#N/A</v>
      </c>
      <c r="H350" s="69" t="str">
        <f t="shared" si="41"/>
        <v/>
      </c>
      <c r="L350" s="69">
        <v>344</v>
      </c>
      <c r="M350" s="69" t="str">
        <f t="shared" si="43"/>
        <v/>
      </c>
      <c r="N350" s="69" t="str">
        <f t="shared" si="44"/>
        <v/>
      </c>
      <c r="O350" s="69" t="str">
        <f t="shared" si="45"/>
        <v/>
      </c>
      <c r="P350" s="69" t="str">
        <f t="shared" si="46"/>
        <v/>
      </c>
      <c r="Q350" s="69" t="str">
        <f t="shared" si="47"/>
        <v/>
      </c>
      <c r="R350" s="69" t="str">
        <f t="shared" si="48"/>
        <v/>
      </c>
    </row>
    <row r="351" spans="1:18" x14ac:dyDescent="0.2">
      <c r="A351" s="71" t="str">
        <f t="shared" si="42"/>
        <v/>
      </c>
      <c r="B351" s="76">
        <v>15</v>
      </c>
      <c r="C351" s="76" t="str">
        <f>IF(VLOOKUP(B351,Bクラス!$K$9:$T$228,5,FALSE)="","",VLOOKUP(B351,Bクラス!$K$9:$T$228,5,FALSE))</f>
        <v/>
      </c>
      <c r="D351" s="76" t="str">
        <f>IF(VLOOKUP(B351+0.5,Bクラス!$K$9:$T$228,5,FALSE)="","",VLOOKUP(B351+0.5,Bクラス!$K$9:$T$228,5,FALSE))</f>
        <v/>
      </c>
      <c r="E351" s="76" t="str">
        <f>IF(VLOOKUP(B351,Bクラス!$K$9:$T$228,2,FALSE)="","",VLOOKUP(B351,Bクラス!$K$9:$T$228,2,FALSE))</f>
        <v>GB</v>
      </c>
      <c r="F351" s="76" t="e">
        <f>データ!$B$4</f>
        <v>#N/A</v>
      </c>
      <c r="G351" s="76" t="e">
        <f>データ!$B$5</f>
        <v>#N/A</v>
      </c>
      <c r="H351" s="69" t="str">
        <f t="shared" si="41"/>
        <v/>
      </c>
      <c r="L351" s="69">
        <v>345</v>
      </c>
      <c r="M351" s="69" t="str">
        <f t="shared" si="43"/>
        <v/>
      </c>
      <c r="N351" s="69" t="str">
        <f t="shared" si="44"/>
        <v/>
      </c>
      <c r="O351" s="69" t="str">
        <f t="shared" si="45"/>
        <v/>
      </c>
      <c r="P351" s="69" t="str">
        <f t="shared" si="46"/>
        <v/>
      </c>
      <c r="Q351" s="69" t="str">
        <f t="shared" si="47"/>
        <v/>
      </c>
      <c r="R351" s="69" t="str">
        <f t="shared" si="48"/>
        <v/>
      </c>
    </row>
    <row r="352" spans="1:18" x14ac:dyDescent="0.2">
      <c r="A352" s="71" t="str">
        <f t="shared" si="42"/>
        <v/>
      </c>
      <c r="B352" s="76">
        <v>16</v>
      </c>
      <c r="C352" s="76" t="str">
        <f>IF(VLOOKUP(B352,Bクラス!$K$9:$T$228,5,FALSE)="","",VLOOKUP(B352,Bクラス!$K$9:$T$228,5,FALSE))</f>
        <v/>
      </c>
      <c r="D352" s="76" t="str">
        <f>IF(VLOOKUP(B352+0.5,Bクラス!$K$9:$T$228,5,FALSE)="","",VLOOKUP(B352+0.5,Bクラス!$K$9:$T$228,5,FALSE))</f>
        <v/>
      </c>
      <c r="E352" s="76" t="str">
        <f>IF(VLOOKUP(B352,Bクラス!$K$9:$T$228,2,FALSE)="","",VLOOKUP(B352,Bクラス!$K$9:$T$228,2,FALSE))</f>
        <v>GB</v>
      </c>
      <c r="F352" s="76" t="e">
        <f>データ!$B$4</f>
        <v>#N/A</v>
      </c>
      <c r="G352" s="76" t="e">
        <f>データ!$B$5</f>
        <v>#N/A</v>
      </c>
      <c r="H352" s="69" t="str">
        <f t="shared" si="41"/>
        <v/>
      </c>
      <c r="L352" s="69">
        <v>346</v>
      </c>
      <c r="M352" s="69" t="str">
        <f t="shared" si="43"/>
        <v/>
      </c>
      <c r="N352" s="69" t="str">
        <f t="shared" si="44"/>
        <v/>
      </c>
      <c r="O352" s="69" t="str">
        <f t="shared" si="45"/>
        <v/>
      </c>
      <c r="P352" s="69" t="str">
        <f t="shared" si="46"/>
        <v/>
      </c>
      <c r="Q352" s="69" t="str">
        <f t="shared" si="47"/>
        <v/>
      </c>
      <c r="R352" s="69" t="str">
        <f t="shared" si="48"/>
        <v/>
      </c>
    </row>
    <row r="353" spans="1:18" x14ac:dyDescent="0.2">
      <c r="A353" s="71" t="str">
        <f t="shared" si="42"/>
        <v/>
      </c>
      <c r="B353" s="76">
        <v>17</v>
      </c>
      <c r="C353" s="76" t="str">
        <f>IF(VLOOKUP(B353,Bクラス!$K$9:$T$228,5,FALSE)="","",VLOOKUP(B353,Bクラス!$K$9:$T$228,5,FALSE))</f>
        <v/>
      </c>
      <c r="D353" s="76" t="str">
        <f>IF(VLOOKUP(B353+0.5,Bクラス!$K$9:$T$228,5,FALSE)="","",VLOOKUP(B353+0.5,Bクラス!$K$9:$T$228,5,FALSE))</f>
        <v/>
      </c>
      <c r="E353" s="76" t="str">
        <f>IF(VLOOKUP(B353,Bクラス!$K$9:$T$228,2,FALSE)="","",VLOOKUP(B353,Bクラス!$K$9:$T$228,2,FALSE))</f>
        <v>GB</v>
      </c>
      <c r="F353" s="76" t="e">
        <f>データ!$B$4</f>
        <v>#N/A</v>
      </c>
      <c r="G353" s="76" t="e">
        <f>データ!$B$5</f>
        <v>#N/A</v>
      </c>
      <c r="H353" s="69" t="str">
        <f t="shared" si="41"/>
        <v/>
      </c>
      <c r="L353" s="69">
        <v>347</v>
      </c>
      <c r="M353" s="69" t="str">
        <f t="shared" si="43"/>
        <v/>
      </c>
      <c r="N353" s="69" t="str">
        <f t="shared" si="44"/>
        <v/>
      </c>
      <c r="O353" s="69" t="str">
        <f t="shared" si="45"/>
        <v/>
      </c>
      <c r="P353" s="69" t="str">
        <f t="shared" si="46"/>
        <v/>
      </c>
      <c r="Q353" s="69" t="str">
        <f t="shared" si="47"/>
        <v/>
      </c>
      <c r="R353" s="69" t="str">
        <f t="shared" si="48"/>
        <v/>
      </c>
    </row>
    <row r="354" spans="1:18" x14ac:dyDescent="0.2">
      <c r="A354" s="71" t="str">
        <f t="shared" si="42"/>
        <v/>
      </c>
      <c r="B354" s="76">
        <v>18</v>
      </c>
      <c r="C354" s="76" t="str">
        <f>IF(VLOOKUP(B354,Bクラス!$K$9:$T$228,5,FALSE)="","",VLOOKUP(B354,Bクラス!$K$9:$T$228,5,FALSE))</f>
        <v/>
      </c>
      <c r="D354" s="76" t="str">
        <f>IF(VLOOKUP(B354+0.5,Bクラス!$K$9:$T$228,5,FALSE)="","",VLOOKUP(B354+0.5,Bクラス!$K$9:$T$228,5,FALSE))</f>
        <v/>
      </c>
      <c r="E354" s="76" t="str">
        <f>IF(VLOOKUP(B354,Bクラス!$K$9:$T$228,2,FALSE)="","",VLOOKUP(B354,Bクラス!$K$9:$T$228,2,FALSE))</f>
        <v>GB</v>
      </c>
      <c r="F354" s="76" t="e">
        <f>データ!$B$4</f>
        <v>#N/A</v>
      </c>
      <c r="G354" s="76" t="e">
        <f>データ!$B$5</f>
        <v>#N/A</v>
      </c>
      <c r="H354" s="69" t="str">
        <f t="shared" si="41"/>
        <v/>
      </c>
      <c r="L354" s="69">
        <v>348</v>
      </c>
      <c r="M354" s="69" t="str">
        <f t="shared" si="43"/>
        <v/>
      </c>
      <c r="N354" s="69" t="str">
        <f t="shared" si="44"/>
        <v/>
      </c>
      <c r="O354" s="69" t="str">
        <f t="shared" si="45"/>
        <v/>
      </c>
      <c r="P354" s="69" t="str">
        <f t="shared" si="46"/>
        <v/>
      </c>
      <c r="Q354" s="69" t="str">
        <f t="shared" si="47"/>
        <v/>
      </c>
      <c r="R354" s="69" t="str">
        <f t="shared" si="48"/>
        <v/>
      </c>
    </row>
    <row r="355" spans="1:18" x14ac:dyDescent="0.2">
      <c r="A355" s="71" t="str">
        <f t="shared" si="42"/>
        <v/>
      </c>
      <c r="B355" s="76">
        <v>19</v>
      </c>
      <c r="C355" s="76" t="str">
        <f>IF(VLOOKUP(B355,Bクラス!$K$9:$T$228,5,FALSE)="","",VLOOKUP(B355,Bクラス!$K$9:$T$228,5,FALSE))</f>
        <v/>
      </c>
      <c r="D355" s="76" t="str">
        <f>IF(VLOOKUP(B355+0.5,Bクラス!$K$9:$T$228,5,FALSE)="","",VLOOKUP(B355+0.5,Bクラス!$K$9:$T$228,5,FALSE))</f>
        <v/>
      </c>
      <c r="E355" s="76" t="str">
        <f>IF(VLOOKUP(B355,Bクラス!$K$9:$T$228,2,FALSE)="","",VLOOKUP(B355,Bクラス!$K$9:$T$228,2,FALSE))</f>
        <v>GB</v>
      </c>
      <c r="F355" s="76" t="e">
        <f>データ!$B$4</f>
        <v>#N/A</v>
      </c>
      <c r="G355" s="76" t="e">
        <f>データ!$B$5</f>
        <v>#N/A</v>
      </c>
      <c r="H355" s="69" t="str">
        <f t="shared" si="41"/>
        <v/>
      </c>
      <c r="L355" s="69">
        <v>349</v>
      </c>
      <c r="M355" s="69" t="str">
        <f t="shared" si="43"/>
        <v/>
      </c>
      <c r="N355" s="69" t="str">
        <f t="shared" si="44"/>
        <v/>
      </c>
      <c r="O355" s="69" t="str">
        <f t="shared" si="45"/>
        <v/>
      </c>
      <c r="P355" s="69" t="str">
        <f t="shared" si="46"/>
        <v/>
      </c>
      <c r="Q355" s="69" t="str">
        <f t="shared" si="47"/>
        <v/>
      </c>
      <c r="R355" s="69" t="str">
        <f t="shared" si="48"/>
        <v/>
      </c>
    </row>
    <row r="356" spans="1:18" x14ac:dyDescent="0.2">
      <c r="A356" s="71" t="str">
        <f t="shared" si="42"/>
        <v/>
      </c>
      <c r="B356" s="76">
        <v>20</v>
      </c>
      <c r="C356" s="76" t="str">
        <f>IF(VLOOKUP(B356,Bクラス!$K$9:$T$228,5,FALSE)="","",VLOOKUP(B356,Bクラス!$K$9:$T$228,5,FALSE))</f>
        <v/>
      </c>
      <c r="D356" s="76" t="str">
        <f>IF(VLOOKUP(B356+0.5,Bクラス!$K$9:$T$228,5,FALSE)="","",VLOOKUP(B356+0.5,Bクラス!$K$9:$T$228,5,FALSE))</f>
        <v/>
      </c>
      <c r="E356" s="76" t="str">
        <f>IF(VLOOKUP(B356,Bクラス!$K$9:$T$228,2,FALSE)="","",VLOOKUP(B356,Bクラス!$K$9:$T$228,2,FALSE))</f>
        <v>GB</v>
      </c>
      <c r="F356" s="76" t="e">
        <f>データ!$B$4</f>
        <v>#N/A</v>
      </c>
      <c r="G356" s="76" t="e">
        <f>データ!$B$5</f>
        <v>#N/A</v>
      </c>
      <c r="H356" s="69" t="str">
        <f t="shared" si="41"/>
        <v/>
      </c>
      <c r="L356" s="69">
        <v>350</v>
      </c>
      <c r="M356" s="69" t="str">
        <f t="shared" si="43"/>
        <v/>
      </c>
      <c r="N356" s="69" t="str">
        <f t="shared" si="44"/>
        <v/>
      </c>
      <c r="O356" s="69" t="str">
        <f t="shared" si="45"/>
        <v/>
      </c>
      <c r="P356" s="69" t="str">
        <f t="shared" si="46"/>
        <v/>
      </c>
      <c r="Q356" s="69" t="str">
        <f t="shared" si="47"/>
        <v/>
      </c>
      <c r="R356" s="69" t="str">
        <f t="shared" si="48"/>
        <v/>
      </c>
    </row>
    <row r="357" spans="1:18" x14ac:dyDescent="0.2">
      <c r="A357" s="71" t="str">
        <f t="shared" si="42"/>
        <v/>
      </c>
      <c r="B357" s="76">
        <v>21</v>
      </c>
      <c r="C357" s="76" t="str">
        <f>IF(VLOOKUP(B357,Bクラス!$K$9:$T$228,5,FALSE)="","",VLOOKUP(B357,Bクラス!$K$9:$T$228,5,FALSE))</f>
        <v/>
      </c>
      <c r="D357" s="76" t="str">
        <f>IF(VLOOKUP(B357+0.5,Bクラス!$K$9:$T$228,5,FALSE)="","",VLOOKUP(B357+0.5,Bクラス!$K$9:$T$228,5,FALSE))</f>
        <v/>
      </c>
      <c r="E357" s="76" t="str">
        <f>IF(VLOOKUP(B357,Bクラス!$K$9:$T$228,2,FALSE)="","",VLOOKUP(B357,Bクラス!$K$9:$T$228,2,FALSE))</f>
        <v>GB</v>
      </c>
      <c r="F357" s="76" t="e">
        <f>データ!$B$4</f>
        <v>#N/A</v>
      </c>
      <c r="G357" s="76" t="e">
        <f>データ!$B$5</f>
        <v>#N/A</v>
      </c>
      <c r="H357" s="69" t="str">
        <f t="shared" si="41"/>
        <v/>
      </c>
      <c r="L357" s="69">
        <v>351</v>
      </c>
      <c r="M357" s="69" t="str">
        <f t="shared" si="43"/>
        <v/>
      </c>
      <c r="N357" s="69" t="str">
        <f t="shared" si="44"/>
        <v/>
      </c>
      <c r="O357" s="69" t="str">
        <f t="shared" si="45"/>
        <v/>
      </c>
      <c r="P357" s="69" t="str">
        <f t="shared" si="46"/>
        <v/>
      </c>
      <c r="Q357" s="69" t="str">
        <f t="shared" si="47"/>
        <v/>
      </c>
      <c r="R357" s="69" t="str">
        <f t="shared" si="48"/>
        <v/>
      </c>
    </row>
    <row r="358" spans="1:18" x14ac:dyDescent="0.2">
      <c r="A358" s="71" t="str">
        <f t="shared" si="42"/>
        <v/>
      </c>
      <c r="B358" s="76">
        <v>22</v>
      </c>
      <c r="C358" s="76" t="str">
        <f>IF(VLOOKUP(B358,Bクラス!$K$9:$T$228,5,FALSE)="","",VLOOKUP(B358,Bクラス!$K$9:$T$228,5,FALSE))</f>
        <v/>
      </c>
      <c r="D358" s="76" t="str">
        <f>IF(VLOOKUP(B358+0.5,Bクラス!$K$9:$T$228,5,FALSE)="","",VLOOKUP(B358+0.5,Bクラス!$K$9:$T$228,5,FALSE))</f>
        <v/>
      </c>
      <c r="E358" s="76" t="str">
        <f>IF(VLOOKUP(B358,Bクラス!$K$9:$T$228,2,FALSE)="","",VLOOKUP(B358,Bクラス!$K$9:$T$228,2,FALSE))</f>
        <v>GB</v>
      </c>
      <c r="F358" s="76" t="e">
        <f>データ!$B$4</f>
        <v>#N/A</v>
      </c>
      <c r="G358" s="76" t="e">
        <f>データ!$B$5</f>
        <v>#N/A</v>
      </c>
      <c r="H358" s="69" t="str">
        <f t="shared" si="41"/>
        <v/>
      </c>
      <c r="L358" s="69">
        <v>352</v>
      </c>
      <c r="M358" s="69" t="str">
        <f t="shared" si="43"/>
        <v/>
      </c>
      <c r="N358" s="69" t="str">
        <f t="shared" si="44"/>
        <v/>
      </c>
      <c r="O358" s="69" t="str">
        <f t="shared" si="45"/>
        <v/>
      </c>
      <c r="P358" s="69" t="str">
        <f t="shared" si="46"/>
        <v/>
      </c>
      <c r="Q358" s="69" t="str">
        <f t="shared" si="47"/>
        <v/>
      </c>
      <c r="R358" s="69" t="str">
        <f t="shared" si="48"/>
        <v/>
      </c>
    </row>
    <row r="359" spans="1:18" x14ac:dyDescent="0.2">
      <c r="A359" s="71" t="str">
        <f t="shared" si="42"/>
        <v/>
      </c>
      <c r="B359" s="76">
        <v>23</v>
      </c>
      <c r="C359" s="76" t="str">
        <f>IF(VLOOKUP(B359,Bクラス!$K$9:$T$228,5,FALSE)="","",VLOOKUP(B359,Bクラス!$K$9:$T$228,5,FALSE))</f>
        <v/>
      </c>
      <c r="D359" s="76" t="str">
        <f>IF(VLOOKUP(B359+0.5,Bクラス!$K$9:$T$228,5,FALSE)="","",VLOOKUP(B359+0.5,Bクラス!$K$9:$T$228,5,FALSE))</f>
        <v/>
      </c>
      <c r="E359" s="76" t="str">
        <f>IF(VLOOKUP(B359,Bクラス!$K$9:$T$228,2,FALSE)="","",VLOOKUP(B359,Bクラス!$K$9:$T$228,2,FALSE))</f>
        <v>GB</v>
      </c>
      <c r="F359" s="76" t="e">
        <f>データ!$B$4</f>
        <v>#N/A</v>
      </c>
      <c r="G359" s="76" t="e">
        <f>データ!$B$5</f>
        <v>#N/A</v>
      </c>
      <c r="H359" s="69" t="str">
        <f t="shared" si="41"/>
        <v/>
      </c>
      <c r="L359" s="69">
        <v>353</v>
      </c>
      <c r="M359" s="69" t="str">
        <f t="shared" si="43"/>
        <v/>
      </c>
      <c r="N359" s="69" t="str">
        <f t="shared" si="44"/>
        <v/>
      </c>
      <c r="O359" s="69" t="str">
        <f t="shared" si="45"/>
        <v/>
      </c>
      <c r="P359" s="69" t="str">
        <f t="shared" si="46"/>
        <v/>
      </c>
      <c r="Q359" s="69" t="str">
        <f t="shared" si="47"/>
        <v/>
      </c>
      <c r="R359" s="69" t="str">
        <f t="shared" si="48"/>
        <v/>
      </c>
    </row>
    <row r="360" spans="1:18" x14ac:dyDescent="0.2">
      <c r="A360" s="71" t="str">
        <f t="shared" si="42"/>
        <v/>
      </c>
      <c r="B360" s="76">
        <v>24</v>
      </c>
      <c r="C360" s="76" t="str">
        <f>IF(VLOOKUP(B360,Bクラス!$K$9:$T$228,5,FALSE)="","",VLOOKUP(B360,Bクラス!$K$9:$T$228,5,FALSE))</f>
        <v/>
      </c>
      <c r="D360" s="76" t="str">
        <f>IF(VLOOKUP(B360+0.5,Bクラス!$K$9:$T$228,5,FALSE)="","",VLOOKUP(B360+0.5,Bクラス!$K$9:$T$228,5,FALSE))</f>
        <v/>
      </c>
      <c r="E360" s="76" t="str">
        <f>IF(VLOOKUP(B360,Bクラス!$K$9:$T$228,2,FALSE)="","",VLOOKUP(B360,Bクラス!$K$9:$T$228,2,FALSE))</f>
        <v>GB</v>
      </c>
      <c r="F360" s="76" t="e">
        <f>データ!$B$4</f>
        <v>#N/A</v>
      </c>
      <c r="G360" s="76" t="e">
        <f>データ!$B$5</f>
        <v>#N/A</v>
      </c>
      <c r="H360" s="69" t="str">
        <f t="shared" si="41"/>
        <v/>
      </c>
      <c r="L360" s="69">
        <v>354</v>
      </c>
      <c r="M360" s="69" t="str">
        <f t="shared" si="43"/>
        <v/>
      </c>
      <c r="N360" s="69" t="str">
        <f t="shared" si="44"/>
        <v/>
      </c>
      <c r="O360" s="69" t="str">
        <f t="shared" si="45"/>
        <v/>
      </c>
      <c r="P360" s="69" t="str">
        <f t="shared" si="46"/>
        <v/>
      </c>
      <c r="Q360" s="69" t="str">
        <f t="shared" si="47"/>
        <v/>
      </c>
      <c r="R360" s="69" t="str">
        <f t="shared" si="48"/>
        <v/>
      </c>
    </row>
    <row r="361" spans="1:18" x14ac:dyDescent="0.2">
      <c r="A361" s="71" t="str">
        <f t="shared" si="42"/>
        <v/>
      </c>
      <c r="B361" s="76">
        <v>25</v>
      </c>
      <c r="C361" s="76" t="str">
        <f>IF(VLOOKUP(B361,Bクラス!$K$9:$T$228,5,FALSE)="","",VLOOKUP(B361,Bクラス!$K$9:$T$228,5,FALSE))</f>
        <v/>
      </c>
      <c r="D361" s="76" t="str">
        <f>IF(VLOOKUP(B361+0.5,Bクラス!$K$9:$T$228,5,FALSE)="","",VLOOKUP(B361+0.5,Bクラス!$K$9:$T$228,5,FALSE))</f>
        <v/>
      </c>
      <c r="E361" s="76" t="str">
        <f>IF(VLOOKUP(B361,Bクラス!$K$9:$T$228,2,FALSE)="","",VLOOKUP(B361,Bクラス!$K$9:$T$228,2,FALSE))</f>
        <v>GB</v>
      </c>
      <c r="F361" s="76" t="e">
        <f>データ!$B$4</f>
        <v>#N/A</v>
      </c>
      <c r="G361" s="76" t="e">
        <f>データ!$B$5</f>
        <v>#N/A</v>
      </c>
      <c r="H361" s="69" t="str">
        <f t="shared" si="41"/>
        <v/>
      </c>
      <c r="L361" s="69">
        <v>355</v>
      </c>
      <c r="M361" s="69" t="str">
        <f t="shared" si="43"/>
        <v/>
      </c>
      <c r="N361" s="69" t="str">
        <f t="shared" si="44"/>
        <v/>
      </c>
      <c r="O361" s="69" t="str">
        <f t="shared" si="45"/>
        <v/>
      </c>
      <c r="P361" s="69" t="str">
        <f t="shared" si="46"/>
        <v/>
      </c>
      <c r="Q361" s="69" t="str">
        <f t="shared" si="47"/>
        <v/>
      </c>
      <c r="R361" s="69" t="str">
        <f t="shared" si="48"/>
        <v/>
      </c>
    </row>
    <row r="362" spans="1:18" x14ac:dyDescent="0.2">
      <c r="A362" s="71" t="str">
        <f t="shared" si="42"/>
        <v/>
      </c>
      <c r="B362" s="76">
        <v>26</v>
      </c>
      <c r="C362" s="76" t="str">
        <f>IF(VLOOKUP(B362,Bクラス!$K$9:$T$228,5,FALSE)="","",VLOOKUP(B362,Bクラス!$K$9:$T$228,5,FALSE))</f>
        <v/>
      </c>
      <c r="D362" s="76" t="str">
        <f>IF(VLOOKUP(B362+0.5,Bクラス!$K$9:$T$228,5,FALSE)="","",VLOOKUP(B362+0.5,Bクラス!$K$9:$T$228,5,FALSE))</f>
        <v/>
      </c>
      <c r="E362" s="76" t="str">
        <f>IF(VLOOKUP(B362,Bクラス!$K$9:$T$228,2,FALSE)="","",VLOOKUP(B362,Bクラス!$K$9:$T$228,2,FALSE))</f>
        <v>GB</v>
      </c>
      <c r="F362" s="76" t="e">
        <f>データ!$B$4</f>
        <v>#N/A</v>
      </c>
      <c r="G362" s="76" t="e">
        <f>データ!$B$5</f>
        <v>#N/A</v>
      </c>
      <c r="H362" s="69" t="str">
        <f t="shared" si="41"/>
        <v/>
      </c>
      <c r="L362" s="69">
        <v>356</v>
      </c>
      <c r="M362" s="69" t="str">
        <f t="shared" si="43"/>
        <v/>
      </c>
      <c r="N362" s="69" t="str">
        <f t="shared" si="44"/>
        <v/>
      </c>
      <c r="O362" s="69" t="str">
        <f t="shared" si="45"/>
        <v/>
      </c>
      <c r="P362" s="69" t="str">
        <f t="shared" si="46"/>
        <v/>
      </c>
      <c r="Q362" s="69" t="str">
        <f t="shared" si="47"/>
        <v/>
      </c>
      <c r="R362" s="69" t="str">
        <f t="shared" si="48"/>
        <v/>
      </c>
    </row>
    <row r="363" spans="1:18" x14ac:dyDescent="0.2">
      <c r="A363" s="71" t="str">
        <f t="shared" si="42"/>
        <v/>
      </c>
      <c r="B363" s="76">
        <v>27</v>
      </c>
      <c r="C363" s="76" t="str">
        <f>IF(VLOOKUP(B363,Bクラス!$K$9:$T$228,5,FALSE)="","",VLOOKUP(B363,Bクラス!$K$9:$T$228,5,FALSE))</f>
        <v/>
      </c>
      <c r="D363" s="76" t="str">
        <f>IF(VLOOKUP(B363+0.5,Bクラス!$K$9:$T$228,5,FALSE)="","",VLOOKUP(B363+0.5,Bクラス!$K$9:$T$228,5,FALSE))</f>
        <v/>
      </c>
      <c r="E363" s="76" t="str">
        <f>IF(VLOOKUP(B363,Bクラス!$K$9:$T$228,2,FALSE)="","",VLOOKUP(B363,Bクラス!$K$9:$T$228,2,FALSE))</f>
        <v>GB</v>
      </c>
      <c r="F363" s="76" t="e">
        <f>データ!$B$4</f>
        <v>#N/A</v>
      </c>
      <c r="G363" s="76" t="e">
        <f>データ!$B$5</f>
        <v>#N/A</v>
      </c>
      <c r="H363" s="69" t="str">
        <f t="shared" si="41"/>
        <v/>
      </c>
      <c r="L363" s="69">
        <v>357</v>
      </c>
      <c r="M363" s="69" t="str">
        <f t="shared" si="43"/>
        <v/>
      </c>
      <c r="N363" s="69" t="str">
        <f t="shared" si="44"/>
        <v/>
      </c>
      <c r="O363" s="69" t="str">
        <f t="shared" si="45"/>
        <v/>
      </c>
      <c r="P363" s="69" t="str">
        <f t="shared" si="46"/>
        <v/>
      </c>
      <c r="Q363" s="69" t="str">
        <f t="shared" si="47"/>
        <v/>
      </c>
      <c r="R363" s="69" t="str">
        <f t="shared" si="48"/>
        <v/>
      </c>
    </row>
    <row r="364" spans="1:18" x14ac:dyDescent="0.2">
      <c r="A364" s="71" t="str">
        <f t="shared" si="42"/>
        <v/>
      </c>
      <c r="B364" s="76">
        <v>28</v>
      </c>
      <c r="C364" s="76" t="str">
        <f>IF(VLOOKUP(B364,Bクラス!$K$9:$T$228,5,FALSE)="","",VLOOKUP(B364,Bクラス!$K$9:$T$228,5,FALSE))</f>
        <v/>
      </c>
      <c r="D364" s="76" t="str">
        <f>IF(VLOOKUP(B364+0.5,Bクラス!$K$9:$T$228,5,FALSE)="","",VLOOKUP(B364+0.5,Bクラス!$K$9:$T$228,5,FALSE))</f>
        <v/>
      </c>
      <c r="E364" s="76" t="str">
        <f>IF(VLOOKUP(B364,Bクラス!$K$9:$T$228,2,FALSE)="","",VLOOKUP(B364,Bクラス!$K$9:$T$228,2,FALSE))</f>
        <v>GB</v>
      </c>
      <c r="F364" s="76" t="e">
        <f>データ!$B$4</f>
        <v>#N/A</v>
      </c>
      <c r="G364" s="76" t="e">
        <f>データ!$B$5</f>
        <v>#N/A</v>
      </c>
      <c r="H364" s="69" t="str">
        <f t="shared" si="41"/>
        <v/>
      </c>
      <c r="L364" s="69">
        <v>358</v>
      </c>
      <c r="M364" s="69" t="str">
        <f t="shared" si="43"/>
        <v/>
      </c>
      <c r="N364" s="69" t="str">
        <f t="shared" si="44"/>
        <v/>
      </c>
      <c r="O364" s="69" t="str">
        <f t="shared" si="45"/>
        <v/>
      </c>
      <c r="P364" s="69" t="str">
        <f t="shared" si="46"/>
        <v/>
      </c>
      <c r="Q364" s="69" t="str">
        <f t="shared" si="47"/>
        <v/>
      </c>
      <c r="R364" s="69" t="str">
        <f t="shared" si="48"/>
        <v/>
      </c>
    </row>
    <row r="365" spans="1:18" x14ac:dyDescent="0.2">
      <c r="A365" s="71" t="str">
        <f t="shared" si="42"/>
        <v/>
      </c>
      <c r="B365" s="76">
        <v>29</v>
      </c>
      <c r="C365" s="76" t="str">
        <f>IF(VLOOKUP(B365,Bクラス!$K$9:$T$228,5,FALSE)="","",VLOOKUP(B365,Bクラス!$K$9:$T$228,5,FALSE))</f>
        <v/>
      </c>
      <c r="D365" s="76" t="str">
        <f>IF(VLOOKUP(B365+0.5,Bクラス!$K$9:$T$228,5,FALSE)="","",VLOOKUP(B365+0.5,Bクラス!$K$9:$T$228,5,FALSE))</f>
        <v/>
      </c>
      <c r="E365" s="76" t="str">
        <f>IF(VLOOKUP(B365,Bクラス!$K$9:$T$228,2,FALSE)="","",VLOOKUP(B365,Bクラス!$K$9:$T$228,2,FALSE))</f>
        <v>GB</v>
      </c>
      <c r="F365" s="76" t="e">
        <f>データ!$B$4</f>
        <v>#N/A</v>
      </c>
      <c r="G365" s="76" t="e">
        <f>データ!$B$5</f>
        <v>#N/A</v>
      </c>
      <c r="H365" s="69" t="str">
        <f t="shared" si="41"/>
        <v/>
      </c>
      <c r="L365" s="69">
        <v>359</v>
      </c>
      <c r="M365" s="69" t="str">
        <f t="shared" si="43"/>
        <v/>
      </c>
      <c r="N365" s="69" t="str">
        <f t="shared" si="44"/>
        <v/>
      </c>
      <c r="O365" s="69" t="str">
        <f t="shared" si="45"/>
        <v/>
      </c>
      <c r="P365" s="69" t="str">
        <f t="shared" si="46"/>
        <v/>
      </c>
      <c r="Q365" s="69" t="str">
        <f t="shared" si="47"/>
        <v/>
      </c>
      <c r="R365" s="69" t="str">
        <f t="shared" si="48"/>
        <v/>
      </c>
    </row>
    <row r="366" spans="1:18" x14ac:dyDescent="0.2">
      <c r="A366" s="71" t="str">
        <f t="shared" si="42"/>
        <v/>
      </c>
      <c r="B366" s="76">
        <v>30</v>
      </c>
      <c r="C366" s="76" t="str">
        <f>IF(VLOOKUP(B366,Bクラス!$K$9:$T$228,5,FALSE)="","",VLOOKUP(B366,Bクラス!$K$9:$T$228,5,FALSE))</f>
        <v/>
      </c>
      <c r="D366" s="76" t="str">
        <f>IF(VLOOKUP(B366+0.5,Bクラス!$K$9:$T$228,5,FALSE)="","",VLOOKUP(B366+0.5,Bクラス!$K$9:$T$228,5,FALSE))</f>
        <v/>
      </c>
      <c r="E366" s="76" t="str">
        <f>IF(VLOOKUP(B366,Bクラス!$K$9:$T$228,2,FALSE)="","",VLOOKUP(B366,Bクラス!$K$9:$T$228,2,FALSE))</f>
        <v>GB</v>
      </c>
      <c r="F366" s="76" t="e">
        <f>データ!$B$4</f>
        <v>#N/A</v>
      </c>
      <c r="G366" s="76" t="e">
        <f>データ!$B$5</f>
        <v>#N/A</v>
      </c>
      <c r="H366" s="69" t="str">
        <f t="shared" ref="H366:H429" si="49">IF(C366="","",ROW())</f>
        <v/>
      </c>
      <c r="L366" s="69">
        <v>360</v>
      </c>
      <c r="M366" s="69" t="str">
        <f t="shared" si="43"/>
        <v/>
      </c>
      <c r="N366" s="69" t="str">
        <f t="shared" si="44"/>
        <v/>
      </c>
      <c r="O366" s="69" t="str">
        <f t="shared" si="45"/>
        <v/>
      </c>
      <c r="P366" s="69" t="str">
        <f t="shared" si="46"/>
        <v/>
      </c>
      <c r="Q366" s="69" t="str">
        <f t="shared" si="47"/>
        <v/>
      </c>
      <c r="R366" s="69" t="str">
        <f t="shared" si="48"/>
        <v/>
      </c>
    </row>
    <row r="367" spans="1:18" x14ac:dyDescent="0.2">
      <c r="A367" s="71" t="str">
        <f t="shared" si="42"/>
        <v/>
      </c>
      <c r="B367" s="76">
        <v>31</v>
      </c>
      <c r="C367" s="76" t="str">
        <f>IF(VLOOKUP(B367,Bクラス!$K$9:$T$228,5,FALSE)="","",VLOOKUP(B367,Bクラス!$K$9:$T$228,5,FALSE))</f>
        <v/>
      </c>
      <c r="D367" s="76" t="str">
        <f>IF(VLOOKUP(B367+0.5,Bクラス!$K$9:$T$228,5,FALSE)="","",VLOOKUP(B367+0.5,Bクラス!$K$9:$T$228,5,FALSE))</f>
        <v/>
      </c>
      <c r="E367" s="76" t="str">
        <f>IF(VLOOKUP(B367,Bクラス!$K$9:$T$228,2,FALSE)="","",VLOOKUP(B367,Bクラス!$K$9:$T$228,2,FALSE))</f>
        <v>GB</v>
      </c>
      <c r="F367" s="76" t="e">
        <f>データ!$B$4</f>
        <v>#N/A</v>
      </c>
      <c r="G367" s="76" t="e">
        <f>データ!$B$5</f>
        <v>#N/A</v>
      </c>
      <c r="H367" s="69" t="str">
        <f t="shared" si="49"/>
        <v/>
      </c>
      <c r="L367" s="69">
        <v>361</v>
      </c>
      <c r="M367" s="69" t="str">
        <f t="shared" si="43"/>
        <v/>
      </c>
      <c r="N367" s="69" t="str">
        <f t="shared" si="44"/>
        <v/>
      </c>
      <c r="O367" s="69" t="str">
        <f t="shared" si="45"/>
        <v/>
      </c>
      <c r="P367" s="69" t="str">
        <f t="shared" si="46"/>
        <v/>
      </c>
      <c r="Q367" s="69" t="str">
        <f t="shared" si="47"/>
        <v/>
      </c>
      <c r="R367" s="69" t="str">
        <f t="shared" si="48"/>
        <v/>
      </c>
    </row>
    <row r="368" spans="1:18" x14ac:dyDescent="0.2">
      <c r="A368" s="71" t="str">
        <f t="shared" si="42"/>
        <v/>
      </c>
      <c r="B368" s="76">
        <v>32</v>
      </c>
      <c r="C368" s="76" t="str">
        <f>IF(VLOOKUP(B368,Bクラス!$K$9:$T$228,5,FALSE)="","",VLOOKUP(B368,Bクラス!$K$9:$T$228,5,FALSE))</f>
        <v/>
      </c>
      <c r="D368" s="76" t="str">
        <f>IF(VLOOKUP(B368+0.5,Bクラス!$K$9:$T$228,5,FALSE)="","",VLOOKUP(B368+0.5,Bクラス!$K$9:$T$228,5,FALSE))</f>
        <v/>
      </c>
      <c r="E368" s="76" t="str">
        <f>IF(VLOOKUP(B368,Bクラス!$K$9:$T$228,2,FALSE)="","",VLOOKUP(B368,Bクラス!$K$9:$T$228,2,FALSE))</f>
        <v>GB</v>
      </c>
      <c r="F368" s="76" t="e">
        <f>データ!$B$4</f>
        <v>#N/A</v>
      </c>
      <c r="G368" s="76" t="e">
        <f>データ!$B$5</f>
        <v>#N/A</v>
      </c>
      <c r="H368" s="69" t="str">
        <f t="shared" si="49"/>
        <v/>
      </c>
      <c r="L368" s="69">
        <v>362</v>
      </c>
      <c r="M368" s="69" t="str">
        <f t="shared" si="43"/>
        <v/>
      </c>
      <c r="N368" s="69" t="str">
        <f t="shared" si="44"/>
        <v/>
      </c>
      <c r="O368" s="69" t="str">
        <f t="shared" si="45"/>
        <v/>
      </c>
      <c r="P368" s="69" t="str">
        <f t="shared" si="46"/>
        <v/>
      </c>
      <c r="Q368" s="69" t="str">
        <f t="shared" si="47"/>
        <v/>
      </c>
      <c r="R368" s="69" t="str">
        <f t="shared" si="48"/>
        <v/>
      </c>
    </row>
    <row r="369" spans="1:18" x14ac:dyDescent="0.2">
      <c r="A369" s="71" t="str">
        <f t="shared" si="42"/>
        <v/>
      </c>
      <c r="B369" s="76">
        <v>33</v>
      </c>
      <c r="C369" s="76" t="str">
        <f>IF(VLOOKUP(B369,Bクラス!$K$9:$T$228,5,FALSE)="","",VLOOKUP(B369,Bクラス!$K$9:$T$228,5,FALSE))</f>
        <v/>
      </c>
      <c r="D369" s="76" t="str">
        <f>IF(VLOOKUP(B369+0.5,Bクラス!$K$9:$T$228,5,FALSE)="","",VLOOKUP(B369+0.5,Bクラス!$K$9:$T$228,5,FALSE))</f>
        <v/>
      </c>
      <c r="E369" s="76" t="str">
        <f>IF(VLOOKUP(B369,Bクラス!$K$9:$T$228,2,FALSE)="","",VLOOKUP(B369,Bクラス!$K$9:$T$228,2,FALSE))</f>
        <v>GB</v>
      </c>
      <c r="F369" s="76" t="e">
        <f>データ!$B$4</f>
        <v>#N/A</v>
      </c>
      <c r="G369" s="76" t="e">
        <f>データ!$B$5</f>
        <v>#N/A</v>
      </c>
      <c r="H369" s="69" t="str">
        <f t="shared" si="49"/>
        <v/>
      </c>
      <c r="L369" s="69">
        <v>363</v>
      </c>
      <c r="M369" s="69" t="str">
        <f t="shared" si="43"/>
        <v/>
      </c>
      <c r="N369" s="69" t="str">
        <f t="shared" si="44"/>
        <v/>
      </c>
      <c r="O369" s="69" t="str">
        <f t="shared" si="45"/>
        <v/>
      </c>
      <c r="P369" s="69" t="str">
        <f t="shared" si="46"/>
        <v/>
      </c>
      <c r="Q369" s="69" t="str">
        <f t="shared" si="47"/>
        <v/>
      </c>
      <c r="R369" s="69" t="str">
        <f t="shared" si="48"/>
        <v/>
      </c>
    </row>
    <row r="370" spans="1:18" x14ac:dyDescent="0.2">
      <c r="A370" s="71" t="str">
        <f t="shared" si="42"/>
        <v/>
      </c>
      <c r="B370" s="76">
        <v>34</v>
      </c>
      <c r="C370" s="76" t="str">
        <f>IF(VLOOKUP(B370,Bクラス!$K$9:$T$228,5,FALSE)="","",VLOOKUP(B370,Bクラス!$K$9:$T$228,5,FALSE))</f>
        <v/>
      </c>
      <c r="D370" s="76" t="str">
        <f>IF(VLOOKUP(B370+0.5,Bクラス!$K$9:$T$228,5,FALSE)="","",VLOOKUP(B370+0.5,Bクラス!$K$9:$T$228,5,FALSE))</f>
        <v/>
      </c>
      <c r="E370" s="76" t="str">
        <f>IF(VLOOKUP(B370,Bクラス!$K$9:$T$228,2,FALSE)="","",VLOOKUP(B370,Bクラス!$K$9:$T$228,2,FALSE))</f>
        <v>GB</v>
      </c>
      <c r="F370" s="76" t="e">
        <f>データ!$B$4</f>
        <v>#N/A</v>
      </c>
      <c r="G370" s="76" t="e">
        <f>データ!$B$5</f>
        <v>#N/A</v>
      </c>
      <c r="H370" s="69" t="str">
        <f t="shared" si="49"/>
        <v/>
      </c>
      <c r="L370" s="69">
        <v>364</v>
      </c>
      <c r="M370" s="69" t="str">
        <f t="shared" si="43"/>
        <v/>
      </c>
      <c r="N370" s="69" t="str">
        <f t="shared" si="44"/>
        <v/>
      </c>
      <c r="O370" s="69" t="str">
        <f t="shared" si="45"/>
        <v/>
      </c>
      <c r="P370" s="69" t="str">
        <f t="shared" si="46"/>
        <v/>
      </c>
      <c r="Q370" s="69" t="str">
        <f t="shared" si="47"/>
        <v/>
      </c>
      <c r="R370" s="69" t="str">
        <f t="shared" si="48"/>
        <v/>
      </c>
    </row>
    <row r="371" spans="1:18" x14ac:dyDescent="0.2">
      <c r="A371" s="71" t="str">
        <f t="shared" si="42"/>
        <v/>
      </c>
      <c r="B371" s="76">
        <v>35</v>
      </c>
      <c r="C371" s="76" t="str">
        <f>IF(VLOOKUP(B371,Bクラス!$K$9:$T$228,5,FALSE)="","",VLOOKUP(B371,Bクラス!$K$9:$T$228,5,FALSE))</f>
        <v/>
      </c>
      <c r="D371" s="76" t="str">
        <f>IF(VLOOKUP(B371+0.5,Bクラス!$K$9:$T$228,5,FALSE)="","",VLOOKUP(B371+0.5,Bクラス!$K$9:$T$228,5,FALSE))</f>
        <v/>
      </c>
      <c r="E371" s="76" t="str">
        <f>IF(VLOOKUP(B371,Bクラス!$K$9:$T$228,2,FALSE)="","",VLOOKUP(B371,Bクラス!$K$9:$T$228,2,FALSE))</f>
        <v>GB</v>
      </c>
      <c r="F371" s="76" t="e">
        <f>データ!$B$4</f>
        <v>#N/A</v>
      </c>
      <c r="G371" s="76" t="e">
        <f>データ!$B$5</f>
        <v>#N/A</v>
      </c>
      <c r="H371" s="69" t="str">
        <f t="shared" si="49"/>
        <v/>
      </c>
      <c r="L371" s="69">
        <v>365</v>
      </c>
      <c r="M371" s="69" t="str">
        <f t="shared" si="43"/>
        <v/>
      </c>
      <c r="N371" s="69" t="str">
        <f t="shared" si="44"/>
        <v/>
      </c>
      <c r="O371" s="69" t="str">
        <f t="shared" si="45"/>
        <v/>
      </c>
      <c r="P371" s="69" t="str">
        <f t="shared" si="46"/>
        <v/>
      </c>
      <c r="Q371" s="69" t="str">
        <f t="shared" si="47"/>
        <v/>
      </c>
      <c r="R371" s="69" t="str">
        <f t="shared" si="48"/>
        <v/>
      </c>
    </row>
    <row r="372" spans="1:18" x14ac:dyDescent="0.2">
      <c r="A372" s="71" t="str">
        <f t="shared" si="42"/>
        <v/>
      </c>
      <c r="B372" s="76">
        <v>36</v>
      </c>
      <c r="C372" s="76" t="str">
        <f>IF(VLOOKUP(B372,Bクラス!$K$9:$T$228,5,FALSE)="","",VLOOKUP(B372,Bクラス!$K$9:$T$228,5,FALSE))</f>
        <v/>
      </c>
      <c r="D372" s="76" t="str">
        <f>IF(VLOOKUP(B372+0.5,Bクラス!$K$9:$T$228,5,FALSE)="","",VLOOKUP(B372+0.5,Bクラス!$K$9:$T$228,5,FALSE))</f>
        <v/>
      </c>
      <c r="E372" s="76" t="str">
        <f>IF(VLOOKUP(B372,Bクラス!$K$9:$T$228,2,FALSE)="","",VLOOKUP(B372,Bクラス!$K$9:$T$228,2,FALSE))</f>
        <v>GB</v>
      </c>
      <c r="F372" s="76" t="e">
        <f>データ!$B$4</f>
        <v>#N/A</v>
      </c>
      <c r="G372" s="76" t="e">
        <f>データ!$B$5</f>
        <v>#N/A</v>
      </c>
      <c r="H372" s="69" t="str">
        <f t="shared" si="49"/>
        <v/>
      </c>
      <c r="L372" s="69">
        <v>366</v>
      </c>
      <c r="M372" s="69" t="str">
        <f t="shared" si="43"/>
        <v/>
      </c>
      <c r="N372" s="69" t="str">
        <f t="shared" si="44"/>
        <v/>
      </c>
      <c r="O372" s="69" t="str">
        <f t="shared" si="45"/>
        <v/>
      </c>
      <c r="P372" s="69" t="str">
        <f t="shared" si="46"/>
        <v/>
      </c>
      <c r="Q372" s="69" t="str">
        <f t="shared" si="47"/>
        <v/>
      </c>
      <c r="R372" s="69" t="str">
        <f t="shared" si="48"/>
        <v/>
      </c>
    </row>
    <row r="373" spans="1:18" x14ac:dyDescent="0.2">
      <c r="A373" s="71" t="str">
        <f t="shared" si="42"/>
        <v/>
      </c>
      <c r="B373" s="76">
        <v>37</v>
      </c>
      <c r="C373" s="76" t="str">
        <f>IF(VLOOKUP(B373,Bクラス!$K$9:$T$228,5,FALSE)="","",VLOOKUP(B373,Bクラス!$K$9:$T$228,5,FALSE))</f>
        <v/>
      </c>
      <c r="D373" s="76" t="str">
        <f>IF(VLOOKUP(B373+0.5,Bクラス!$K$9:$T$228,5,FALSE)="","",VLOOKUP(B373+0.5,Bクラス!$K$9:$T$228,5,FALSE))</f>
        <v/>
      </c>
      <c r="E373" s="76" t="str">
        <f>IF(VLOOKUP(B373,Bクラス!$K$9:$T$228,2,FALSE)="","",VLOOKUP(B373,Bクラス!$K$9:$T$228,2,FALSE))</f>
        <v>GB</v>
      </c>
      <c r="F373" s="76" t="e">
        <f>データ!$B$4</f>
        <v>#N/A</v>
      </c>
      <c r="G373" s="76" t="e">
        <f>データ!$B$5</f>
        <v>#N/A</v>
      </c>
      <c r="H373" s="69" t="str">
        <f t="shared" si="49"/>
        <v/>
      </c>
      <c r="L373" s="69">
        <v>367</v>
      </c>
      <c r="M373" s="69" t="str">
        <f t="shared" si="43"/>
        <v/>
      </c>
      <c r="N373" s="69" t="str">
        <f t="shared" si="44"/>
        <v/>
      </c>
      <c r="O373" s="69" t="str">
        <f t="shared" si="45"/>
        <v/>
      </c>
      <c r="P373" s="69" t="str">
        <f t="shared" si="46"/>
        <v/>
      </c>
      <c r="Q373" s="69" t="str">
        <f t="shared" si="47"/>
        <v/>
      </c>
      <c r="R373" s="69" t="str">
        <f t="shared" si="48"/>
        <v/>
      </c>
    </row>
    <row r="374" spans="1:18" x14ac:dyDescent="0.2">
      <c r="A374" s="71" t="str">
        <f t="shared" si="42"/>
        <v/>
      </c>
      <c r="B374" s="76">
        <v>38</v>
      </c>
      <c r="C374" s="76" t="str">
        <f>IF(VLOOKUP(B374,Bクラス!$K$9:$T$228,5,FALSE)="","",VLOOKUP(B374,Bクラス!$K$9:$T$228,5,FALSE))</f>
        <v/>
      </c>
      <c r="D374" s="76" t="str">
        <f>IF(VLOOKUP(B374+0.5,Bクラス!$K$9:$T$228,5,FALSE)="","",VLOOKUP(B374+0.5,Bクラス!$K$9:$T$228,5,FALSE))</f>
        <v/>
      </c>
      <c r="E374" s="76" t="str">
        <f>IF(VLOOKUP(B374,Bクラス!$K$9:$T$228,2,FALSE)="","",VLOOKUP(B374,Bクラス!$K$9:$T$228,2,FALSE))</f>
        <v>GB</v>
      </c>
      <c r="F374" s="76" t="e">
        <f>データ!$B$4</f>
        <v>#N/A</v>
      </c>
      <c r="G374" s="76" t="e">
        <f>データ!$B$5</f>
        <v>#N/A</v>
      </c>
      <c r="H374" s="69" t="str">
        <f t="shared" si="49"/>
        <v/>
      </c>
      <c r="L374" s="69">
        <v>368</v>
      </c>
      <c r="M374" s="69" t="str">
        <f t="shared" si="43"/>
        <v/>
      </c>
      <c r="N374" s="69" t="str">
        <f t="shared" si="44"/>
        <v/>
      </c>
      <c r="O374" s="69" t="str">
        <f t="shared" si="45"/>
        <v/>
      </c>
      <c r="P374" s="69" t="str">
        <f t="shared" si="46"/>
        <v/>
      </c>
      <c r="Q374" s="69" t="str">
        <f t="shared" si="47"/>
        <v/>
      </c>
      <c r="R374" s="69" t="str">
        <f t="shared" si="48"/>
        <v/>
      </c>
    </row>
    <row r="375" spans="1:18" x14ac:dyDescent="0.2">
      <c r="A375" s="71" t="str">
        <f t="shared" si="42"/>
        <v/>
      </c>
      <c r="B375" s="76">
        <v>39</v>
      </c>
      <c r="C375" s="76" t="str">
        <f>IF(VLOOKUP(B375,Bクラス!$K$9:$T$228,5,FALSE)="","",VLOOKUP(B375,Bクラス!$K$9:$T$228,5,FALSE))</f>
        <v/>
      </c>
      <c r="D375" s="76" t="str">
        <f>IF(VLOOKUP(B375+0.5,Bクラス!$K$9:$T$228,5,FALSE)="","",VLOOKUP(B375+0.5,Bクラス!$K$9:$T$228,5,FALSE))</f>
        <v/>
      </c>
      <c r="E375" s="76" t="str">
        <f>IF(VLOOKUP(B375,Bクラス!$K$9:$T$228,2,FALSE)="","",VLOOKUP(B375,Bクラス!$K$9:$T$228,2,FALSE))</f>
        <v>GB</v>
      </c>
      <c r="F375" s="76" t="e">
        <f>データ!$B$4</f>
        <v>#N/A</v>
      </c>
      <c r="G375" s="76" t="e">
        <f>データ!$B$5</f>
        <v>#N/A</v>
      </c>
      <c r="H375" s="69" t="str">
        <f t="shared" si="49"/>
        <v/>
      </c>
      <c r="L375" s="69">
        <v>369</v>
      </c>
      <c r="M375" s="69" t="str">
        <f t="shared" si="43"/>
        <v/>
      </c>
      <c r="N375" s="69" t="str">
        <f t="shared" si="44"/>
        <v/>
      </c>
      <c r="O375" s="69" t="str">
        <f t="shared" si="45"/>
        <v/>
      </c>
      <c r="P375" s="69" t="str">
        <f t="shared" si="46"/>
        <v/>
      </c>
      <c r="Q375" s="69" t="str">
        <f t="shared" si="47"/>
        <v/>
      </c>
      <c r="R375" s="69" t="str">
        <f t="shared" si="48"/>
        <v/>
      </c>
    </row>
    <row r="376" spans="1:18" x14ac:dyDescent="0.2">
      <c r="A376" s="71" t="str">
        <f t="shared" si="42"/>
        <v/>
      </c>
      <c r="B376" s="76">
        <v>40</v>
      </c>
      <c r="C376" s="76" t="str">
        <f>IF(VLOOKUP(B376,Bクラス!$K$9:$T$228,5,FALSE)="","",VLOOKUP(B376,Bクラス!$K$9:$T$228,5,FALSE))</f>
        <v/>
      </c>
      <c r="D376" s="76" t="str">
        <f>IF(VLOOKUP(B376+0.5,Bクラス!$K$9:$T$228,5,FALSE)="","",VLOOKUP(B376+0.5,Bクラス!$K$9:$T$228,5,FALSE))</f>
        <v/>
      </c>
      <c r="E376" s="76" t="str">
        <f>IF(VLOOKUP(B376,Bクラス!$K$9:$T$228,2,FALSE)="","",VLOOKUP(B376,Bクラス!$K$9:$T$228,2,FALSE))</f>
        <v>GB</v>
      </c>
      <c r="F376" s="76" t="e">
        <f>データ!$B$4</f>
        <v>#N/A</v>
      </c>
      <c r="G376" s="76" t="e">
        <f>データ!$B$5</f>
        <v>#N/A</v>
      </c>
      <c r="H376" s="69" t="str">
        <f t="shared" si="49"/>
        <v/>
      </c>
      <c r="L376" s="69">
        <v>370</v>
      </c>
      <c r="M376" s="69" t="str">
        <f t="shared" si="43"/>
        <v/>
      </c>
      <c r="N376" s="69" t="str">
        <f t="shared" si="44"/>
        <v/>
      </c>
      <c r="O376" s="69" t="str">
        <f t="shared" si="45"/>
        <v/>
      </c>
      <c r="P376" s="69" t="str">
        <f t="shared" si="46"/>
        <v/>
      </c>
      <c r="Q376" s="69" t="str">
        <f t="shared" si="47"/>
        <v/>
      </c>
      <c r="R376" s="69" t="str">
        <f t="shared" si="48"/>
        <v/>
      </c>
    </row>
    <row r="377" spans="1:18" x14ac:dyDescent="0.2">
      <c r="A377" s="71" t="str">
        <f t="shared" si="42"/>
        <v/>
      </c>
      <c r="B377" s="76">
        <v>41</v>
      </c>
      <c r="C377" s="76" t="str">
        <f>IF(VLOOKUP(B377,Bクラス!$K$9:$T$228,5,FALSE)="","",VLOOKUP(B377,Bクラス!$K$9:$T$228,5,FALSE))</f>
        <v/>
      </c>
      <c r="D377" s="76" t="str">
        <f>IF(VLOOKUP(B377+0.5,Bクラス!$K$9:$T$228,5,FALSE)="","",VLOOKUP(B377+0.5,Bクラス!$K$9:$T$228,5,FALSE))</f>
        <v/>
      </c>
      <c r="E377" s="76" t="str">
        <f>IF(VLOOKUP(B377,Bクラス!$K$9:$T$228,2,FALSE)="","",VLOOKUP(B377,Bクラス!$K$9:$T$228,2,FALSE))</f>
        <v>GB</v>
      </c>
      <c r="F377" s="76" t="e">
        <f>データ!$B$4</f>
        <v>#N/A</v>
      </c>
      <c r="G377" s="76" t="e">
        <f>データ!$B$5</f>
        <v>#N/A</v>
      </c>
      <c r="H377" s="69" t="str">
        <f t="shared" si="49"/>
        <v/>
      </c>
      <c r="L377" s="69">
        <v>371</v>
      </c>
      <c r="M377" s="69" t="str">
        <f t="shared" si="43"/>
        <v/>
      </c>
      <c r="N377" s="69" t="str">
        <f t="shared" si="44"/>
        <v/>
      </c>
      <c r="O377" s="69" t="str">
        <f t="shared" si="45"/>
        <v/>
      </c>
      <c r="P377" s="69" t="str">
        <f t="shared" si="46"/>
        <v/>
      </c>
      <c r="Q377" s="69" t="str">
        <f t="shared" si="47"/>
        <v/>
      </c>
      <c r="R377" s="69" t="str">
        <f t="shared" si="48"/>
        <v/>
      </c>
    </row>
    <row r="378" spans="1:18" x14ac:dyDescent="0.2">
      <c r="A378" s="71" t="str">
        <f t="shared" si="42"/>
        <v/>
      </c>
      <c r="B378" s="76">
        <v>42</v>
      </c>
      <c r="C378" s="76" t="str">
        <f>IF(VLOOKUP(B378,Bクラス!$K$9:$T$228,5,FALSE)="","",VLOOKUP(B378,Bクラス!$K$9:$T$228,5,FALSE))</f>
        <v/>
      </c>
      <c r="D378" s="76" t="str">
        <f>IF(VLOOKUP(B378+0.5,Bクラス!$K$9:$T$228,5,FALSE)="","",VLOOKUP(B378+0.5,Bクラス!$K$9:$T$228,5,FALSE))</f>
        <v/>
      </c>
      <c r="E378" s="76" t="str">
        <f>IF(VLOOKUP(B378,Bクラス!$K$9:$T$228,2,FALSE)="","",VLOOKUP(B378,Bクラス!$K$9:$T$228,2,FALSE))</f>
        <v>GB</v>
      </c>
      <c r="F378" s="76" t="e">
        <f>データ!$B$4</f>
        <v>#N/A</v>
      </c>
      <c r="G378" s="76" t="e">
        <f>データ!$B$5</f>
        <v>#N/A</v>
      </c>
      <c r="H378" s="69" t="str">
        <f t="shared" si="49"/>
        <v/>
      </c>
      <c r="L378" s="69">
        <v>372</v>
      </c>
      <c r="M378" s="69" t="str">
        <f t="shared" si="43"/>
        <v/>
      </c>
      <c r="N378" s="69" t="str">
        <f t="shared" si="44"/>
        <v/>
      </c>
      <c r="O378" s="69" t="str">
        <f t="shared" si="45"/>
        <v/>
      </c>
      <c r="P378" s="69" t="str">
        <f t="shared" si="46"/>
        <v/>
      </c>
      <c r="Q378" s="69" t="str">
        <f t="shared" si="47"/>
        <v/>
      </c>
      <c r="R378" s="69" t="str">
        <f t="shared" si="48"/>
        <v/>
      </c>
    </row>
    <row r="379" spans="1:18" x14ac:dyDescent="0.2">
      <c r="A379" s="71" t="str">
        <f t="shared" si="42"/>
        <v/>
      </c>
      <c r="B379" s="76">
        <v>43</v>
      </c>
      <c r="C379" s="76" t="str">
        <f>IF(VLOOKUP(B379,Bクラス!$K$9:$T$228,5,FALSE)="","",VLOOKUP(B379,Bクラス!$K$9:$T$228,5,FALSE))</f>
        <v/>
      </c>
      <c r="D379" s="76" t="str">
        <f>IF(VLOOKUP(B379+0.5,Bクラス!$K$9:$T$228,5,FALSE)="","",VLOOKUP(B379+0.5,Bクラス!$K$9:$T$228,5,FALSE))</f>
        <v/>
      </c>
      <c r="E379" s="76" t="str">
        <f>IF(VLOOKUP(B379,Bクラス!$K$9:$T$228,2,FALSE)="","",VLOOKUP(B379,Bクラス!$K$9:$T$228,2,FALSE))</f>
        <v>GB</v>
      </c>
      <c r="F379" s="76" t="e">
        <f>データ!$B$4</f>
        <v>#N/A</v>
      </c>
      <c r="G379" s="76" t="e">
        <f>データ!$B$5</f>
        <v>#N/A</v>
      </c>
      <c r="H379" s="69" t="str">
        <f t="shared" si="49"/>
        <v/>
      </c>
      <c r="L379" s="69">
        <v>373</v>
      </c>
      <c r="M379" s="69" t="str">
        <f t="shared" si="43"/>
        <v/>
      </c>
      <c r="N379" s="69" t="str">
        <f t="shared" si="44"/>
        <v/>
      </c>
      <c r="O379" s="69" t="str">
        <f t="shared" si="45"/>
        <v/>
      </c>
      <c r="P379" s="69" t="str">
        <f t="shared" si="46"/>
        <v/>
      </c>
      <c r="Q379" s="69" t="str">
        <f t="shared" si="47"/>
        <v/>
      </c>
      <c r="R379" s="69" t="str">
        <f t="shared" si="48"/>
        <v/>
      </c>
    </row>
    <row r="380" spans="1:18" x14ac:dyDescent="0.2">
      <c r="A380" s="71" t="str">
        <f t="shared" si="42"/>
        <v/>
      </c>
      <c r="B380" s="76">
        <v>44</v>
      </c>
      <c r="C380" s="76" t="str">
        <f>IF(VLOOKUP(B380,Bクラス!$K$9:$T$228,5,FALSE)="","",VLOOKUP(B380,Bクラス!$K$9:$T$228,5,FALSE))</f>
        <v/>
      </c>
      <c r="D380" s="76" t="str">
        <f>IF(VLOOKUP(B380+0.5,Bクラス!$K$9:$T$228,5,FALSE)="","",VLOOKUP(B380+0.5,Bクラス!$K$9:$T$228,5,FALSE))</f>
        <v/>
      </c>
      <c r="E380" s="76" t="str">
        <f>IF(VLOOKUP(B380,Bクラス!$K$9:$T$228,2,FALSE)="","",VLOOKUP(B380,Bクラス!$K$9:$T$228,2,FALSE))</f>
        <v>GB</v>
      </c>
      <c r="F380" s="76" t="e">
        <f>データ!$B$4</f>
        <v>#N/A</v>
      </c>
      <c r="G380" s="76" t="e">
        <f>データ!$B$5</f>
        <v>#N/A</v>
      </c>
      <c r="H380" s="69" t="str">
        <f t="shared" si="49"/>
        <v/>
      </c>
      <c r="L380" s="69">
        <v>374</v>
      </c>
      <c r="M380" s="69" t="str">
        <f t="shared" si="43"/>
        <v/>
      </c>
      <c r="N380" s="69" t="str">
        <f t="shared" si="44"/>
        <v/>
      </c>
      <c r="O380" s="69" t="str">
        <f t="shared" si="45"/>
        <v/>
      </c>
      <c r="P380" s="69" t="str">
        <f t="shared" si="46"/>
        <v/>
      </c>
      <c r="Q380" s="69" t="str">
        <f t="shared" si="47"/>
        <v/>
      </c>
      <c r="R380" s="69" t="str">
        <f t="shared" si="48"/>
        <v/>
      </c>
    </row>
    <row r="381" spans="1:18" x14ac:dyDescent="0.2">
      <c r="A381" s="71" t="str">
        <f t="shared" si="42"/>
        <v/>
      </c>
      <c r="B381" s="76">
        <v>45</v>
      </c>
      <c r="C381" s="76" t="str">
        <f>IF(VLOOKUP(B381,Bクラス!$K$9:$T$228,5,FALSE)="","",VLOOKUP(B381,Bクラス!$K$9:$T$228,5,FALSE))</f>
        <v/>
      </c>
      <c r="D381" s="76" t="str">
        <f>IF(VLOOKUP(B381+0.5,Bクラス!$K$9:$T$228,5,FALSE)="","",VLOOKUP(B381+0.5,Bクラス!$K$9:$T$228,5,FALSE))</f>
        <v/>
      </c>
      <c r="E381" s="76" t="str">
        <f>IF(VLOOKUP(B381,Bクラス!$K$9:$T$228,2,FALSE)="","",VLOOKUP(B381,Bクラス!$K$9:$T$228,2,FALSE))</f>
        <v>GB</v>
      </c>
      <c r="F381" s="76" t="e">
        <f>データ!$B$4</f>
        <v>#N/A</v>
      </c>
      <c r="G381" s="76" t="e">
        <f>データ!$B$5</f>
        <v>#N/A</v>
      </c>
      <c r="H381" s="69" t="str">
        <f t="shared" si="49"/>
        <v/>
      </c>
      <c r="L381" s="69">
        <v>375</v>
      </c>
      <c r="M381" s="69" t="str">
        <f t="shared" si="43"/>
        <v/>
      </c>
      <c r="N381" s="69" t="str">
        <f t="shared" si="44"/>
        <v/>
      </c>
      <c r="O381" s="69" t="str">
        <f t="shared" si="45"/>
        <v/>
      </c>
      <c r="P381" s="69" t="str">
        <f t="shared" si="46"/>
        <v/>
      </c>
      <c r="Q381" s="69" t="str">
        <f t="shared" si="47"/>
        <v/>
      </c>
      <c r="R381" s="69" t="str">
        <f t="shared" si="48"/>
        <v/>
      </c>
    </row>
    <row r="382" spans="1:18" x14ac:dyDescent="0.2">
      <c r="A382" s="71" t="str">
        <f t="shared" si="42"/>
        <v/>
      </c>
      <c r="B382" s="76">
        <v>46</v>
      </c>
      <c r="C382" s="76" t="str">
        <f>IF(VLOOKUP(B382,Bクラス!$K$9:$T$228,5,FALSE)="","",VLOOKUP(B382,Bクラス!$K$9:$T$228,5,FALSE))</f>
        <v/>
      </c>
      <c r="D382" s="76" t="str">
        <f>IF(VLOOKUP(B382+0.5,Bクラス!$K$9:$T$228,5,FALSE)="","",VLOOKUP(B382+0.5,Bクラス!$K$9:$T$228,5,FALSE))</f>
        <v/>
      </c>
      <c r="E382" s="76" t="str">
        <f>IF(VLOOKUP(B382,Bクラス!$K$9:$T$228,2,FALSE)="","",VLOOKUP(B382,Bクラス!$K$9:$T$228,2,FALSE))</f>
        <v>GB</v>
      </c>
      <c r="F382" s="76" t="e">
        <f>データ!$B$4</f>
        <v>#N/A</v>
      </c>
      <c r="G382" s="76" t="e">
        <f>データ!$B$5</f>
        <v>#N/A</v>
      </c>
      <c r="H382" s="69" t="str">
        <f t="shared" si="49"/>
        <v/>
      </c>
      <c r="L382" s="69">
        <v>376</v>
      </c>
      <c r="M382" s="69" t="str">
        <f t="shared" si="43"/>
        <v/>
      </c>
      <c r="N382" s="69" t="str">
        <f t="shared" si="44"/>
        <v/>
      </c>
      <c r="O382" s="69" t="str">
        <f t="shared" si="45"/>
        <v/>
      </c>
      <c r="P382" s="69" t="str">
        <f t="shared" si="46"/>
        <v/>
      </c>
      <c r="Q382" s="69" t="str">
        <f t="shared" si="47"/>
        <v/>
      </c>
      <c r="R382" s="69" t="str">
        <f t="shared" si="48"/>
        <v/>
      </c>
    </row>
    <row r="383" spans="1:18" x14ac:dyDescent="0.2">
      <c r="A383" s="71" t="str">
        <f t="shared" si="42"/>
        <v/>
      </c>
      <c r="B383" s="76">
        <v>47</v>
      </c>
      <c r="C383" s="76" t="str">
        <f>IF(VLOOKUP(B383,Bクラス!$K$9:$T$228,5,FALSE)="","",VLOOKUP(B383,Bクラス!$K$9:$T$228,5,FALSE))</f>
        <v/>
      </c>
      <c r="D383" s="76" t="str">
        <f>IF(VLOOKUP(B383+0.5,Bクラス!$K$9:$T$228,5,FALSE)="","",VLOOKUP(B383+0.5,Bクラス!$K$9:$T$228,5,FALSE))</f>
        <v/>
      </c>
      <c r="E383" s="76" t="str">
        <f>IF(VLOOKUP(B383,Bクラス!$K$9:$T$228,2,FALSE)="","",VLOOKUP(B383,Bクラス!$K$9:$T$228,2,FALSE))</f>
        <v>GB</v>
      </c>
      <c r="F383" s="76" t="e">
        <f>データ!$B$4</f>
        <v>#N/A</v>
      </c>
      <c r="G383" s="76" t="e">
        <f>データ!$B$5</f>
        <v>#N/A</v>
      </c>
      <c r="H383" s="69" t="str">
        <f t="shared" si="49"/>
        <v/>
      </c>
      <c r="L383" s="69">
        <v>377</v>
      </c>
      <c r="M383" s="69" t="str">
        <f t="shared" si="43"/>
        <v/>
      </c>
      <c r="N383" s="69" t="str">
        <f t="shared" si="44"/>
        <v/>
      </c>
      <c r="O383" s="69" t="str">
        <f t="shared" si="45"/>
        <v/>
      </c>
      <c r="P383" s="69" t="str">
        <f t="shared" si="46"/>
        <v/>
      </c>
      <c r="Q383" s="69" t="str">
        <f t="shared" si="47"/>
        <v/>
      </c>
      <c r="R383" s="69" t="str">
        <f t="shared" si="48"/>
        <v/>
      </c>
    </row>
    <row r="384" spans="1:18" x14ac:dyDescent="0.2">
      <c r="A384" s="71" t="str">
        <f t="shared" si="42"/>
        <v/>
      </c>
      <c r="B384" s="76">
        <v>48</v>
      </c>
      <c r="C384" s="76" t="str">
        <f>IF(VLOOKUP(B384,Bクラス!$K$9:$T$228,5,FALSE)="","",VLOOKUP(B384,Bクラス!$K$9:$T$228,5,FALSE))</f>
        <v/>
      </c>
      <c r="D384" s="76" t="str">
        <f>IF(VLOOKUP(B384+0.5,Bクラス!$K$9:$T$228,5,FALSE)="","",VLOOKUP(B384+0.5,Bクラス!$K$9:$T$228,5,FALSE))</f>
        <v/>
      </c>
      <c r="E384" s="76" t="str">
        <f>IF(VLOOKUP(B384,Bクラス!$K$9:$T$228,2,FALSE)="","",VLOOKUP(B384,Bクラス!$K$9:$T$228,2,FALSE))</f>
        <v>GB</v>
      </c>
      <c r="F384" s="76" t="e">
        <f>データ!$B$4</f>
        <v>#N/A</v>
      </c>
      <c r="G384" s="76" t="e">
        <f>データ!$B$5</f>
        <v>#N/A</v>
      </c>
      <c r="H384" s="69" t="str">
        <f t="shared" si="49"/>
        <v/>
      </c>
      <c r="L384" s="69">
        <v>378</v>
      </c>
      <c r="M384" s="69" t="str">
        <f t="shared" si="43"/>
        <v/>
      </c>
      <c r="N384" s="69" t="str">
        <f t="shared" si="44"/>
        <v/>
      </c>
      <c r="O384" s="69" t="str">
        <f t="shared" si="45"/>
        <v/>
      </c>
      <c r="P384" s="69" t="str">
        <f t="shared" si="46"/>
        <v/>
      </c>
      <c r="Q384" s="69" t="str">
        <f t="shared" si="47"/>
        <v/>
      </c>
      <c r="R384" s="69" t="str">
        <f t="shared" si="48"/>
        <v/>
      </c>
    </row>
    <row r="385" spans="1:18" x14ac:dyDescent="0.2">
      <c r="A385" s="71" t="str">
        <f t="shared" si="42"/>
        <v/>
      </c>
      <c r="B385" s="76">
        <v>49</v>
      </c>
      <c r="C385" s="76" t="str">
        <f>IF(VLOOKUP(B385,Bクラス!$K$9:$T$228,5,FALSE)="","",VLOOKUP(B385,Bクラス!$K$9:$T$228,5,FALSE))</f>
        <v/>
      </c>
      <c r="D385" s="76" t="str">
        <f>IF(VLOOKUP(B385+0.5,Bクラス!$K$9:$T$228,5,FALSE)="","",VLOOKUP(B385+0.5,Bクラス!$K$9:$T$228,5,FALSE))</f>
        <v/>
      </c>
      <c r="E385" s="76" t="str">
        <f>IF(VLOOKUP(B385,Bクラス!$K$9:$T$228,2,FALSE)="","",VLOOKUP(B385,Bクラス!$K$9:$T$228,2,FALSE))</f>
        <v>GB</v>
      </c>
      <c r="F385" s="76" t="e">
        <f>データ!$B$4</f>
        <v>#N/A</v>
      </c>
      <c r="G385" s="76" t="e">
        <f>データ!$B$5</f>
        <v>#N/A</v>
      </c>
      <c r="H385" s="69" t="str">
        <f t="shared" si="49"/>
        <v/>
      </c>
      <c r="L385" s="69">
        <v>379</v>
      </c>
      <c r="M385" s="69" t="str">
        <f t="shared" si="43"/>
        <v/>
      </c>
      <c r="N385" s="69" t="str">
        <f t="shared" si="44"/>
        <v/>
      </c>
      <c r="O385" s="69" t="str">
        <f t="shared" si="45"/>
        <v/>
      </c>
      <c r="P385" s="69" t="str">
        <f t="shared" si="46"/>
        <v/>
      </c>
      <c r="Q385" s="69" t="str">
        <f t="shared" si="47"/>
        <v/>
      </c>
      <c r="R385" s="69" t="str">
        <f t="shared" si="48"/>
        <v/>
      </c>
    </row>
    <row r="386" spans="1:18" x14ac:dyDescent="0.2">
      <c r="A386" s="71" t="str">
        <f t="shared" si="42"/>
        <v/>
      </c>
      <c r="B386" s="76">
        <v>50</v>
      </c>
      <c r="C386" s="76" t="str">
        <f>IF(VLOOKUP(B386,Bクラス!$K$9:$T$228,5,FALSE)="","",VLOOKUP(B386,Bクラス!$K$9:$T$228,5,FALSE))</f>
        <v/>
      </c>
      <c r="D386" s="76" t="str">
        <f>IF(VLOOKUP(B386+0.5,Bクラス!$K$9:$T$228,5,FALSE)="","",VLOOKUP(B386+0.5,Bクラス!$K$9:$T$228,5,FALSE))</f>
        <v/>
      </c>
      <c r="E386" s="76" t="str">
        <f>IF(VLOOKUP(B386,Bクラス!$K$9:$T$228,2,FALSE)="","",VLOOKUP(B386,Bクラス!$K$9:$T$228,2,FALSE))</f>
        <v>GB</v>
      </c>
      <c r="F386" s="76" t="e">
        <f>データ!$B$4</f>
        <v>#N/A</v>
      </c>
      <c r="G386" s="76" t="e">
        <f>データ!$B$5</f>
        <v>#N/A</v>
      </c>
      <c r="H386" s="69" t="str">
        <f t="shared" si="49"/>
        <v/>
      </c>
      <c r="L386" s="69">
        <v>380</v>
      </c>
      <c r="M386" s="69" t="str">
        <f t="shared" si="43"/>
        <v/>
      </c>
      <c r="N386" s="69" t="str">
        <f t="shared" si="44"/>
        <v/>
      </c>
      <c r="O386" s="69" t="str">
        <f t="shared" si="45"/>
        <v/>
      </c>
      <c r="P386" s="69" t="str">
        <f t="shared" si="46"/>
        <v/>
      </c>
      <c r="Q386" s="69" t="str">
        <f t="shared" si="47"/>
        <v/>
      </c>
      <c r="R386" s="69" t="str">
        <f t="shared" si="48"/>
        <v/>
      </c>
    </row>
    <row r="387" spans="1:18" x14ac:dyDescent="0.2">
      <c r="A387" s="71" t="str">
        <f t="shared" si="42"/>
        <v/>
      </c>
      <c r="B387" s="76">
        <v>51</v>
      </c>
      <c r="C387" s="76" t="str">
        <f>IF(VLOOKUP(B387,Bクラス!$K$9:$T$228,5,FALSE)="","",VLOOKUP(B387,Bクラス!$K$9:$T$228,5,FALSE))</f>
        <v/>
      </c>
      <c r="D387" s="76" t="str">
        <f>IF(VLOOKUP(B387+0.5,Bクラス!$K$9:$T$228,5,FALSE)="","",VLOOKUP(B387+0.5,Bクラス!$K$9:$T$228,5,FALSE))</f>
        <v/>
      </c>
      <c r="E387" s="76" t="str">
        <f>IF(VLOOKUP(B387,Bクラス!$K$9:$T$228,2,FALSE)="","",VLOOKUP(B387,Bクラス!$K$9:$T$228,2,FALSE))</f>
        <v>GB</v>
      </c>
      <c r="F387" s="76" t="e">
        <f>データ!$B$4</f>
        <v>#N/A</v>
      </c>
      <c r="G387" s="76" t="e">
        <f>データ!$B$5</f>
        <v>#N/A</v>
      </c>
      <c r="H387" s="69" t="str">
        <f t="shared" si="49"/>
        <v/>
      </c>
      <c r="L387" s="69">
        <v>381</v>
      </c>
      <c r="M387" s="69" t="str">
        <f t="shared" si="43"/>
        <v/>
      </c>
      <c r="N387" s="69" t="str">
        <f t="shared" si="44"/>
        <v/>
      </c>
      <c r="O387" s="69" t="str">
        <f t="shared" si="45"/>
        <v/>
      </c>
      <c r="P387" s="69" t="str">
        <f t="shared" si="46"/>
        <v/>
      </c>
      <c r="Q387" s="69" t="str">
        <f t="shared" si="47"/>
        <v/>
      </c>
      <c r="R387" s="69" t="str">
        <f t="shared" si="48"/>
        <v/>
      </c>
    </row>
    <row r="388" spans="1:18" x14ac:dyDescent="0.2">
      <c r="A388" s="71" t="str">
        <f t="shared" si="42"/>
        <v/>
      </c>
      <c r="B388" s="76">
        <v>52</v>
      </c>
      <c r="C388" s="76" t="str">
        <f>IF(VLOOKUP(B388,Bクラス!$K$9:$T$228,5,FALSE)="","",VLOOKUP(B388,Bクラス!$K$9:$T$228,5,FALSE))</f>
        <v/>
      </c>
      <c r="D388" s="76" t="str">
        <f>IF(VLOOKUP(B388+0.5,Bクラス!$K$9:$T$228,5,FALSE)="","",VLOOKUP(B388+0.5,Bクラス!$K$9:$T$228,5,FALSE))</f>
        <v/>
      </c>
      <c r="E388" s="76" t="str">
        <f>IF(VLOOKUP(B388,Bクラス!$K$9:$T$228,2,FALSE)="","",VLOOKUP(B388,Bクラス!$K$9:$T$228,2,FALSE))</f>
        <v>GB</v>
      </c>
      <c r="F388" s="76" t="e">
        <f>データ!$B$4</f>
        <v>#N/A</v>
      </c>
      <c r="G388" s="76" t="e">
        <f>データ!$B$5</f>
        <v>#N/A</v>
      </c>
      <c r="H388" s="69" t="str">
        <f t="shared" si="49"/>
        <v/>
      </c>
      <c r="L388" s="69">
        <v>382</v>
      </c>
      <c r="M388" s="69" t="str">
        <f t="shared" si="43"/>
        <v/>
      </c>
      <c r="N388" s="69" t="str">
        <f t="shared" si="44"/>
        <v/>
      </c>
      <c r="O388" s="69" t="str">
        <f t="shared" si="45"/>
        <v/>
      </c>
      <c r="P388" s="69" t="str">
        <f t="shared" si="46"/>
        <v/>
      </c>
      <c r="Q388" s="69" t="str">
        <f t="shared" si="47"/>
        <v/>
      </c>
      <c r="R388" s="69" t="str">
        <f t="shared" si="48"/>
        <v/>
      </c>
    </row>
    <row r="389" spans="1:18" x14ac:dyDescent="0.2">
      <c r="A389" s="71" t="str">
        <f t="shared" si="42"/>
        <v/>
      </c>
      <c r="B389" s="76">
        <v>53</v>
      </c>
      <c r="C389" s="76" t="str">
        <f>IF(VLOOKUP(B389,Bクラス!$K$9:$T$228,5,FALSE)="","",VLOOKUP(B389,Bクラス!$K$9:$T$228,5,FALSE))</f>
        <v/>
      </c>
      <c r="D389" s="76" t="str">
        <f>IF(VLOOKUP(B389+0.5,Bクラス!$K$9:$T$228,5,FALSE)="","",VLOOKUP(B389+0.5,Bクラス!$K$9:$T$228,5,FALSE))</f>
        <v/>
      </c>
      <c r="E389" s="76" t="str">
        <f>IF(VLOOKUP(B389,Bクラス!$K$9:$T$228,2,FALSE)="","",VLOOKUP(B389,Bクラス!$K$9:$T$228,2,FALSE))</f>
        <v>GB</v>
      </c>
      <c r="F389" s="76" t="e">
        <f>データ!$B$4</f>
        <v>#N/A</v>
      </c>
      <c r="G389" s="76" t="e">
        <f>データ!$B$5</f>
        <v>#N/A</v>
      </c>
      <c r="H389" s="69" t="str">
        <f t="shared" si="49"/>
        <v/>
      </c>
      <c r="L389" s="69">
        <v>383</v>
      </c>
      <c r="M389" s="69" t="str">
        <f t="shared" si="43"/>
        <v/>
      </c>
      <c r="N389" s="69" t="str">
        <f t="shared" si="44"/>
        <v/>
      </c>
      <c r="O389" s="69" t="str">
        <f t="shared" si="45"/>
        <v/>
      </c>
      <c r="P389" s="69" t="str">
        <f t="shared" si="46"/>
        <v/>
      </c>
      <c r="Q389" s="69" t="str">
        <f t="shared" si="47"/>
        <v/>
      </c>
      <c r="R389" s="69" t="str">
        <f t="shared" si="48"/>
        <v/>
      </c>
    </row>
    <row r="390" spans="1:18" x14ac:dyDescent="0.2">
      <c r="A390" s="71" t="str">
        <f t="shared" si="42"/>
        <v/>
      </c>
      <c r="B390" s="76">
        <v>54</v>
      </c>
      <c r="C390" s="76" t="str">
        <f>IF(VLOOKUP(B390,Bクラス!$K$9:$T$228,5,FALSE)="","",VLOOKUP(B390,Bクラス!$K$9:$T$228,5,FALSE))</f>
        <v/>
      </c>
      <c r="D390" s="76" t="str">
        <f>IF(VLOOKUP(B390+0.5,Bクラス!$K$9:$T$228,5,FALSE)="","",VLOOKUP(B390+0.5,Bクラス!$K$9:$T$228,5,FALSE))</f>
        <v/>
      </c>
      <c r="E390" s="76" t="str">
        <f>IF(VLOOKUP(B390,Bクラス!$K$9:$T$228,2,FALSE)="","",VLOOKUP(B390,Bクラス!$K$9:$T$228,2,FALSE))</f>
        <v>GB</v>
      </c>
      <c r="F390" s="76" t="e">
        <f>データ!$B$4</f>
        <v>#N/A</v>
      </c>
      <c r="G390" s="76" t="e">
        <f>データ!$B$5</f>
        <v>#N/A</v>
      </c>
      <c r="H390" s="69" t="str">
        <f t="shared" si="49"/>
        <v/>
      </c>
      <c r="L390" s="69">
        <v>384</v>
      </c>
      <c r="M390" s="69" t="str">
        <f t="shared" si="43"/>
        <v/>
      </c>
      <c r="N390" s="69" t="str">
        <f t="shared" si="44"/>
        <v/>
      </c>
      <c r="O390" s="69" t="str">
        <f t="shared" si="45"/>
        <v/>
      </c>
      <c r="P390" s="69" t="str">
        <f t="shared" si="46"/>
        <v/>
      </c>
      <c r="Q390" s="69" t="str">
        <f t="shared" si="47"/>
        <v/>
      </c>
      <c r="R390" s="69" t="str">
        <f t="shared" si="48"/>
        <v/>
      </c>
    </row>
    <row r="391" spans="1:18" x14ac:dyDescent="0.2">
      <c r="A391" s="71" t="str">
        <f t="shared" ref="A391:A454" si="50">IFERROR(RANK(H391,$H$7:$H$666,1),"")</f>
        <v/>
      </c>
      <c r="B391" s="76">
        <v>55</v>
      </c>
      <c r="C391" s="76" t="str">
        <f>IF(VLOOKUP(B391,Bクラス!$K$9:$T$228,5,FALSE)="","",VLOOKUP(B391,Bクラス!$K$9:$T$228,5,FALSE))</f>
        <v/>
      </c>
      <c r="D391" s="76" t="str">
        <f>IF(VLOOKUP(B391+0.5,Bクラス!$K$9:$T$228,5,FALSE)="","",VLOOKUP(B391+0.5,Bクラス!$K$9:$T$228,5,FALSE))</f>
        <v/>
      </c>
      <c r="E391" s="76" t="str">
        <f>IF(VLOOKUP(B391,Bクラス!$K$9:$T$228,2,FALSE)="","",VLOOKUP(B391,Bクラス!$K$9:$T$228,2,FALSE))</f>
        <v>GB</v>
      </c>
      <c r="F391" s="76" t="e">
        <f>データ!$B$4</f>
        <v>#N/A</v>
      </c>
      <c r="G391" s="76" t="e">
        <f>データ!$B$5</f>
        <v>#N/A</v>
      </c>
      <c r="H391" s="69" t="str">
        <f t="shared" si="49"/>
        <v/>
      </c>
      <c r="L391" s="69">
        <v>385</v>
      </c>
      <c r="M391" s="69" t="str">
        <f t="shared" si="43"/>
        <v/>
      </c>
      <c r="N391" s="69" t="str">
        <f t="shared" si="44"/>
        <v/>
      </c>
      <c r="O391" s="69" t="str">
        <f t="shared" si="45"/>
        <v/>
      </c>
      <c r="P391" s="69" t="str">
        <f t="shared" si="46"/>
        <v/>
      </c>
      <c r="Q391" s="69" t="str">
        <f t="shared" si="47"/>
        <v/>
      </c>
      <c r="R391" s="69" t="str">
        <f t="shared" si="48"/>
        <v/>
      </c>
    </row>
    <row r="392" spans="1:18" x14ac:dyDescent="0.2">
      <c r="A392" s="71" t="str">
        <f t="shared" si="50"/>
        <v/>
      </c>
      <c r="B392" s="76">
        <v>56</v>
      </c>
      <c r="C392" s="76" t="str">
        <f>IF(VLOOKUP(B392,Bクラス!$K$9:$T$228,5,FALSE)="","",VLOOKUP(B392,Bクラス!$K$9:$T$228,5,FALSE))</f>
        <v/>
      </c>
      <c r="D392" s="76" t="str">
        <f>IF(VLOOKUP(B392+0.5,Bクラス!$K$9:$T$228,5,FALSE)="","",VLOOKUP(B392+0.5,Bクラス!$K$9:$T$228,5,FALSE))</f>
        <v/>
      </c>
      <c r="E392" s="76" t="str">
        <f>IF(VLOOKUP(B392,Bクラス!$K$9:$T$228,2,FALSE)="","",VLOOKUP(B392,Bクラス!$K$9:$T$228,2,FALSE))</f>
        <v>GB</v>
      </c>
      <c r="F392" s="76" t="e">
        <f>データ!$B$4</f>
        <v>#N/A</v>
      </c>
      <c r="G392" s="76" t="e">
        <f>データ!$B$5</f>
        <v>#N/A</v>
      </c>
      <c r="H392" s="69" t="str">
        <f t="shared" si="49"/>
        <v/>
      </c>
      <c r="L392" s="69">
        <v>386</v>
      </c>
      <c r="M392" s="69" t="str">
        <f t="shared" ref="M392:M455" si="51">IFERROR(VLOOKUP(L392,$A$7:$G$666,2,FALSE),"")</f>
        <v/>
      </c>
      <c r="N392" s="69" t="str">
        <f t="shared" ref="N392:N455" si="52">IFERROR(VLOOKUP(L392,$A$7:$G$666,4,FALSE),"")</f>
        <v/>
      </c>
      <c r="O392" s="69" t="str">
        <f t="shared" ref="O392:O455" si="53">IFERROR(VLOOKUP(L392,$A$7:$G$666,3,FALSE),"")</f>
        <v/>
      </c>
      <c r="P392" s="69" t="str">
        <f t="shared" ref="P392:P455" si="54">IFERROR(VLOOKUP(L392,$A$7:$G$666,6,FALSE),"")</f>
        <v/>
      </c>
      <c r="Q392" s="69" t="str">
        <f t="shared" ref="Q392:Q455" si="55">IFERROR(VLOOKUP(L392,$A$7:$G$666,7,FALSE),"")</f>
        <v/>
      </c>
      <c r="R392" s="69" t="str">
        <f t="shared" ref="R392:R455" si="56">IFERROR(VLOOKUP(L392,$A$7:$G$666,5,FALSE),"")</f>
        <v/>
      </c>
    </row>
    <row r="393" spans="1:18" x14ac:dyDescent="0.2">
      <c r="A393" s="71" t="str">
        <f t="shared" si="50"/>
        <v/>
      </c>
      <c r="B393" s="76">
        <v>57</v>
      </c>
      <c r="C393" s="76" t="str">
        <f>IF(VLOOKUP(B393,Bクラス!$K$9:$T$228,5,FALSE)="","",VLOOKUP(B393,Bクラス!$K$9:$T$228,5,FALSE))</f>
        <v/>
      </c>
      <c r="D393" s="76" t="str">
        <f>IF(VLOOKUP(B393+0.5,Bクラス!$K$9:$T$228,5,FALSE)="","",VLOOKUP(B393+0.5,Bクラス!$K$9:$T$228,5,FALSE))</f>
        <v/>
      </c>
      <c r="E393" s="76" t="str">
        <f>IF(VLOOKUP(B393,Bクラス!$K$9:$T$228,2,FALSE)="","",VLOOKUP(B393,Bクラス!$K$9:$T$228,2,FALSE))</f>
        <v>GB</v>
      </c>
      <c r="F393" s="76" t="e">
        <f>データ!$B$4</f>
        <v>#N/A</v>
      </c>
      <c r="G393" s="76" t="e">
        <f>データ!$B$5</f>
        <v>#N/A</v>
      </c>
      <c r="H393" s="69" t="str">
        <f t="shared" si="49"/>
        <v/>
      </c>
      <c r="L393" s="69">
        <v>387</v>
      </c>
      <c r="M393" s="69" t="str">
        <f t="shared" si="51"/>
        <v/>
      </c>
      <c r="N393" s="69" t="str">
        <f t="shared" si="52"/>
        <v/>
      </c>
      <c r="O393" s="69" t="str">
        <f t="shared" si="53"/>
        <v/>
      </c>
      <c r="P393" s="69" t="str">
        <f t="shared" si="54"/>
        <v/>
      </c>
      <c r="Q393" s="69" t="str">
        <f t="shared" si="55"/>
        <v/>
      </c>
      <c r="R393" s="69" t="str">
        <f t="shared" si="56"/>
        <v/>
      </c>
    </row>
    <row r="394" spans="1:18" x14ac:dyDescent="0.2">
      <c r="A394" s="71" t="str">
        <f t="shared" si="50"/>
        <v/>
      </c>
      <c r="B394" s="76">
        <v>58</v>
      </c>
      <c r="C394" s="76" t="str">
        <f>IF(VLOOKUP(B394,Bクラス!$K$9:$T$228,5,FALSE)="","",VLOOKUP(B394,Bクラス!$K$9:$T$228,5,FALSE))</f>
        <v/>
      </c>
      <c r="D394" s="76" t="str">
        <f>IF(VLOOKUP(B394+0.5,Bクラス!$K$9:$T$228,5,FALSE)="","",VLOOKUP(B394+0.5,Bクラス!$K$9:$T$228,5,FALSE))</f>
        <v/>
      </c>
      <c r="E394" s="76" t="str">
        <f>IF(VLOOKUP(B394,Bクラス!$K$9:$T$228,2,FALSE)="","",VLOOKUP(B394,Bクラス!$K$9:$T$228,2,FALSE))</f>
        <v>GB</v>
      </c>
      <c r="F394" s="76" t="e">
        <f>データ!$B$4</f>
        <v>#N/A</v>
      </c>
      <c r="G394" s="76" t="e">
        <f>データ!$B$5</f>
        <v>#N/A</v>
      </c>
      <c r="H394" s="69" t="str">
        <f t="shared" si="49"/>
        <v/>
      </c>
      <c r="L394" s="69">
        <v>388</v>
      </c>
      <c r="M394" s="69" t="str">
        <f t="shared" si="51"/>
        <v/>
      </c>
      <c r="N394" s="69" t="str">
        <f t="shared" si="52"/>
        <v/>
      </c>
      <c r="O394" s="69" t="str">
        <f t="shared" si="53"/>
        <v/>
      </c>
      <c r="P394" s="69" t="str">
        <f t="shared" si="54"/>
        <v/>
      </c>
      <c r="Q394" s="69" t="str">
        <f t="shared" si="55"/>
        <v/>
      </c>
      <c r="R394" s="69" t="str">
        <f t="shared" si="56"/>
        <v/>
      </c>
    </row>
    <row r="395" spans="1:18" x14ac:dyDescent="0.2">
      <c r="A395" s="71" t="str">
        <f t="shared" si="50"/>
        <v/>
      </c>
      <c r="B395" s="76">
        <v>59</v>
      </c>
      <c r="C395" s="76" t="str">
        <f>IF(VLOOKUP(B395,Bクラス!$K$9:$T$228,5,FALSE)="","",VLOOKUP(B395,Bクラス!$K$9:$T$228,5,FALSE))</f>
        <v/>
      </c>
      <c r="D395" s="76" t="str">
        <f>IF(VLOOKUP(B395+0.5,Bクラス!$K$9:$T$228,5,FALSE)="","",VLOOKUP(B395+0.5,Bクラス!$K$9:$T$228,5,FALSE))</f>
        <v/>
      </c>
      <c r="E395" s="76" t="str">
        <f>IF(VLOOKUP(B395,Bクラス!$K$9:$T$228,2,FALSE)="","",VLOOKUP(B395,Bクラス!$K$9:$T$228,2,FALSE))</f>
        <v>GB</v>
      </c>
      <c r="F395" s="76" t="e">
        <f>データ!$B$4</f>
        <v>#N/A</v>
      </c>
      <c r="G395" s="76" t="e">
        <f>データ!$B$5</f>
        <v>#N/A</v>
      </c>
      <c r="H395" s="69" t="str">
        <f t="shared" si="49"/>
        <v/>
      </c>
      <c r="L395" s="69">
        <v>389</v>
      </c>
      <c r="M395" s="69" t="str">
        <f t="shared" si="51"/>
        <v/>
      </c>
      <c r="N395" s="69" t="str">
        <f t="shared" si="52"/>
        <v/>
      </c>
      <c r="O395" s="69" t="str">
        <f t="shared" si="53"/>
        <v/>
      </c>
      <c r="P395" s="69" t="str">
        <f t="shared" si="54"/>
        <v/>
      </c>
      <c r="Q395" s="69" t="str">
        <f t="shared" si="55"/>
        <v/>
      </c>
      <c r="R395" s="69" t="str">
        <f t="shared" si="56"/>
        <v/>
      </c>
    </row>
    <row r="396" spans="1:18" x14ac:dyDescent="0.2">
      <c r="A396" s="71" t="str">
        <f t="shared" si="50"/>
        <v/>
      </c>
      <c r="B396" s="76">
        <v>60</v>
      </c>
      <c r="C396" s="76" t="str">
        <f>IF(VLOOKUP(B396,Bクラス!$K$9:$T$228,5,FALSE)="","",VLOOKUP(B396,Bクラス!$K$9:$T$228,5,FALSE))</f>
        <v/>
      </c>
      <c r="D396" s="76" t="str">
        <f>IF(VLOOKUP(B396+0.5,Bクラス!$K$9:$T$228,5,FALSE)="","",VLOOKUP(B396+0.5,Bクラス!$K$9:$T$228,5,FALSE))</f>
        <v/>
      </c>
      <c r="E396" s="76" t="str">
        <f>IF(VLOOKUP(B396,Bクラス!$K$9:$T$228,2,FALSE)="","",VLOOKUP(B396,Bクラス!$K$9:$T$228,2,FALSE))</f>
        <v>GB</v>
      </c>
      <c r="F396" s="76" t="e">
        <f>データ!$B$4</f>
        <v>#N/A</v>
      </c>
      <c r="G396" s="76" t="e">
        <f>データ!$B$5</f>
        <v>#N/A</v>
      </c>
      <c r="H396" s="69" t="str">
        <f t="shared" si="49"/>
        <v/>
      </c>
      <c r="L396" s="69">
        <v>390</v>
      </c>
      <c r="M396" s="69" t="str">
        <f t="shared" si="51"/>
        <v/>
      </c>
      <c r="N396" s="69" t="str">
        <f t="shared" si="52"/>
        <v/>
      </c>
      <c r="O396" s="69" t="str">
        <f t="shared" si="53"/>
        <v/>
      </c>
      <c r="P396" s="69" t="str">
        <f t="shared" si="54"/>
        <v/>
      </c>
      <c r="Q396" s="69" t="str">
        <f t="shared" si="55"/>
        <v/>
      </c>
      <c r="R396" s="69" t="str">
        <f t="shared" si="56"/>
        <v/>
      </c>
    </row>
    <row r="397" spans="1:18" x14ac:dyDescent="0.2">
      <c r="A397" s="71" t="str">
        <f t="shared" si="50"/>
        <v/>
      </c>
      <c r="B397" s="76">
        <v>61</v>
      </c>
      <c r="C397" s="76" t="str">
        <f>IF(VLOOKUP(B397,Bクラス!$K$9:$T$228,5,FALSE)="","",VLOOKUP(B397,Bクラス!$K$9:$T$228,5,FALSE))</f>
        <v/>
      </c>
      <c r="D397" s="76" t="str">
        <f>IF(VLOOKUP(B397+0.5,Bクラス!$K$9:$T$228,5,FALSE)="","",VLOOKUP(B397+0.5,Bクラス!$K$9:$T$228,5,FALSE))</f>
        <v/>
      </c>
      <c r="E397" s="76" t="str">
        <f>IF(VLOOKUP(B397,Bクラス!$K$9:$T$228,2,FALSE)="","",VLOOKUP(B397,Bクラス!$K$9:$T$228,2,FALSE))</f>
        <v>GB</v>
      </c>
      <c r="F397" s="76" t="e">
        <f>データ!$B$4</f>
        <v>#N/A</v>
      </c>
      <c r="G397" s="76" t="e">
        <f>データ!$B$5</f>
        <v>#N/A</v>
      </c>
      <c r="H397" s="69" t="str">
        <f t="shared" si="49"/>
        <v/>
      </c>
      <c r="L397" s="69">
        <v>391</v>
      </c>
      <c r="M397" s="69" t="str">
        <f t="shared" si="51"/>
        <v/>
      </c>
      <c r="N397" s="69" t="str">
        <f t="shared" si="52"/>
        <v/>
      </c>
      <c r="O397" s="69" t="str">
        <f t="shared" si="53"/>
        <v/>
      </c>
      <c r="P397" s="69" t="str">
        <f t="shared" si="54"/>
        <v/>
      </c>
      <c r="Q397" s="69" t="str">
        <f t="shared" si="55"/>
        <v/>
      </c>
      <c r="R397" s="69" t="str">
        <f t="shared" si="56"/>
        <v/>
      </c>
    </row>
    <row r="398" spans="1:18" x14ac:dyDescent="0.2">
      <c r="A398" s="71" t="str">
        <f t="shared" si="50"/>
        <v/>
      </c>
      <c r="B398" s="76">
        <v>62</v>
      </c>
      <c r="C398" s="76" t="str">
        <f>IF(VLOOKUP(B398,Bクラス!$K$9:$T$228,5,FALSE)="","",VLOOKUP(B398,Bクラス!$K$9:$T$228,5,FALSE))</f>
        <v/>
      </c>
      <c r="D398" s="76" t="str">
        <f>IF(VLOOKUP(B398+0.5,Bクラス!$K$9:$T$228,5,FALSE)="","",VLOOKUP(B398+0.5,Bクラス!$K$9:$T$228,5,FALSE))</f>
        <v/>
      </c>
      <c r="E398" s="76" t="str">
        <f>IF(VLOOKUP(B398,Bクラス!$K$9:$T$228,2,FALSE)="","",VLOOKUP(B398,Bクラス!$K$9:$T$228,2,FALSE))</f>
        <v>GB</v>
      </c>
      <c r="F398" s="76" t="e">
        <f>データ!$B$4</f>
        <v>#N/A</v>
      </c>
      <c r="G398" s="76" t="e">
        <f>データ!$B$5</f>
        <v>#N/A</v>
      </c>
      <c r="H398" s="69" t="str">
        <f t="shared" si="49"/>
        <v/>
      </c>
      <c r="L398" s="69">
        <v>392</v>
      </c>
      <c r="M398" s="69" t="str">
        <f t="shared" si="51"/>
        <v/>
      </c>
      <c r="N398" s="69" t="str">
        <f t="shared" si="52"/>
        <v/>
      </c>
      <c r="O398" s="69" t="str">
        <f t="shared" si="53"/>
        <v/>
      </c>
      <c r="P398" s="69" t="str">
        <f t="shared" si="54"/>
        <v/>
      </c>
      <c r="Q398" s="69" t="str">
        <f t="shared" si="55"/>
        <v/>
      </c>
      <c r="R398" s="69" t="str">
        <f t="shared" si="56"/>
        <v/>
      </c>
    </row>
    <row r="399" spans="1:18" x14ac:dyDescent="0.2">
      <c r="A399" s="71" t="str">
        <f t="shared" si="50"/>
        <v/>
      </c>
      <c r="B399" s="76">
        <v>63</v>
      </c>
      <c r="C399" s="76" t="str">
        <f>IF(VLOOKUP(B399,Bクラス!$K$9:$T$228,5,FALSE)="","",VLOOKUP(B399,Bクラス!$K$9:$T$228,5,FALSE))</f>
        <v/>
      </c>
      <c r="D399" s="76" t="str">
        <f>IF(VLOOKUP(B399+0.5,Bクラス!$K$9:$T$228,5,FALSE)="","",VLOOKUP(B399+0.5,Bクラス!$K$9:$T$228,5,FALSE))</f>
        <v/>
      </c>
      <c r="E399" s="76" t="str">
        <f>IF(VLOOKUP(B399,Bクラス!$K$9:$T$228,2,FALSE)="","",VLOOKUP(B399,Bクラス!$K$9:$T$228,2,FALSE))</f>
        <v>GB</v>
      </c>
      <c r="F399" s="76" t="e">
        <f>データ!$B$4</f>
        <v>#N/A</v>
      </c>
      <c r="G399" s="76" t="e">
        <f>データ!$B$5</f>
        <v>#N/A</v>
      </c>
      <c r="H399" s="69" t="str">
        <f t="shared" si="49"/>
        <v/>
      </c>
      <c r="L399" s="69">
        <v>393</v>
      </c>
      <c r="M399" s="69" t="str">
        <f t="shared" si="51"/>
        <v/>
      </c>
      <c r="N399" s="69" t="str">
        <f t="shared" si="52"/>
        <v/>
      </c>
      <c r="O399" s="69" t="str">
        <f t="shared" si="53"/>
        <v/>
      </c>
      <c r="P399" s="69" t="str">
        <f t="shared" si="54"/>
        <v/>
      </c>
      <c r="Q399" s="69" t="str">
        <f t="shared" si="55"/>
        <v/>
      </c>
      <c r="R399" s="69" t="str">
        <f t="shared" si="56"/>
        <v/>
      </c>
    </row>
    <row r="400" spans="1:18" x14ac:dyDescent="0.2">
      <c r="A400" s="71" t="str">
        <f t="shared" si="50"/>
        <v/>
      </c>
      <c r="B400" s="76">
        <v>64</v>
      </c>
      <c r="C400" s="76" t="str">
        <f>IF(VLOOKUP(B400,Bクラス!$K$9:$T$228,5,FALSE)="","",VLOOKUP(B400,Bクラス!$K$9:$T$228,5,FALSE))</f>
        <v/>
      </c>
      <c r="D400" s="76" t="str">
        <f>IF(VLOOKUP(B400+0.5,Bクラス!$K$9:$T$228,5,FALSE)="","",VLOOKUP(B400+0.5,Bクラス!$K$9:$T$228,5,FALSE))</f>
        <v/>
      </c>
      <c r="E400" s="76" t="str">
        <f>IF(VLOOKUP(B400,Bクラス!$K$9:$T$228,2,FALSE)="","",VLOOKUP(B400,Bクラス!$K$9:$T$228,2,FALSE))</f>
        <v>GB</v>
      </c>
      <c r="F400" s="76" t="e">
        <f>データ!$B$4</f>
        <v>#N/A</v>
      </c>
      <c r="G400" s="76" t="e">
        <f>データ!$B$5</f>
        <v>#N/A</v>
      </c>
      <c r="H400" s="69" t="str">
        <f t="shared" si="49"/>
        <v/>
      </c>
      <c r="L400" s="69">
        <v>394</v>
      </c>
      <c r="M400" s="69" t="str">
        <f t="shared" si="51"/>
        <v/>
      </c>
      <c r="N400" s="69" t="str">
        <f t="shared" si="52"/>
        <v/>
      </c>
      <c r="O400" s="69" t="str">
        <f t="shared" si="53"/>
        <v/>
      </c>
      <c r="P400" s="69" t="str">
        <f t="shared" si="54"/>
        <v/>
      </c>
      <c r="Q400" s="69" t="str">
        <f t="shared" si="55"/>
        <v/>
      </c>
      <c r="R400" s="69" t="str">
        <f t="shared" si="56"/>
        <v/>
      </c>
    </row>
    <row r="401" spans="1:18" x14ac:dyDescent="0.2">
      <c r="A401" s="71" t="str">
        <f t="shared" si="50"/>
        <v/>
      </c>
      <c r="B401" s="76">
        <v>65</v>
      </c>
      <c r="C401" s="76" t="str">
        <f>IF(VLOOKUP(B401,Bクラス!$K$9:$T$228,5,FALSE)="","",VLOOKUP(B401,Bクラス!$K$9:$T$228,5,FALSE))</f>
        <v/>
      </c>
      <c r="D401" s="76" t="str">
        <f>IF(VLOOKUP(B401+0.5,Bクラス!$K$9:$T$228,5,FALSE)="","",VLOOKUP(B401+0.5,Bクラス!$K$9:$T$228,5,FALSE))</f>
        <v/>
      </c>
      <c r="E401" s="76" t="str">
        <f>IF(VLOOKUP(B401,Bクラス!$K$9:$T$228,2,FALSE)="","",VLOOKUP(B401,Bクラス!$K$9:$T$228,2,FALSE))</f>
        <v>GB</v>
      </c>
      <c r="F401" s="76" t="e">
        <f>データ!$B$4</f>
        <v>#N/A</v>
      </c>
      <c r="G401" s="76" t="e">
        <f>データ!$B$5</f>
        <v>#N/A</v>
      </c>
      <c r="H401" s="69" t="str">
        <f t="shared" si="49"/>
        <v/>
      </c>
      <c r="L401" s="69">
        <v>395</v>
      </c>
      <c r="M401" s="69" t="str">
        <f t="shared" si="51"/>
        <v/>
      </c>
      <c r="N401" s="69" t="str">
        <f t="shared" si="52"/>
        <v/>
      </c>
      <c r="O401" s="69" t="str">
        <f t="shared" si="53"/>
        <v/>
      </c>
      <c r="P401" s="69" t="str">
        <f t="shared" si="54"/>
        <v/>
      </c>
      <c r="Q401" s="69" t="str">
        <f t="shared" si="55"/>
        <v/>
      </c>
      <c r="R401" s="69" t="str">
        <f t="shared" si="56"/>
        <v/>
      </c>
    </row>
    <row r="402" spans="1:18" x14ac:dyDescent="0.2">
      <c r="A402" s="71" t="str">
        <f t="shared" si="50"/>
        <v/>
      </c>
      <c r="B402" s="76">
        <v>66</v>
      </c>
      <c r="C402" s="76" t="str">
        <f>IF(VLOOKUP(B402,Bクラス!$K$9:$T$228,5,FALSE)="","",VLOOKUP(B402,Bクラス!$K$9:$T$228,5,FALSE))</f>
        <v/>
      </c>
      <c r="D402" s="76" t="str">
        <f>IF(VLOOKUP(B402+0.5,Bクラス!$K$9:$T$228,5,FALSE)="","",VLOOKUP(B402+0.5,Bクラス!$K$9:$T$228,5,FALSE))</f>
        <v/>
      </c>
      <c r="E402" s="76" t="str">
        <f>IF(VLOOKUP(B402,Bクラス!$K$9:$T$228,2,FALSE)="","",VLOOKUP(B402,Bクラス!$K$9:$T$228,2,FALSE))</f>
        <v>GB</v>
      </c>
      <c r="F402" s="76" t="e">
        <f>データ!$B$4</f>
        <v>#N/A</v>
      </c>
      <c r="G402" s="76" t="e">
        <f>データ!$B$5</f>
        <v>#N/A</v>
      </c>
      <c r="H402" s="69" t="str">
        <f t="shared" si="49"/>
        <v/>
      </c>
      <c r="L402" s="69">
        <v>396</v>
      </c>
      <c r="M402" s="69" t="str">
        <f t="shared" si="51"/>
        <v/>
      </c>
      <c r="N402" s="69" t="str">
        <f t="shared" si="52"/>
        <v/>
      </c>
      <c r="O402" s="69" t="str">
        <f t="shared" si="53"/>
        <v/>
      </c>
      <c r="P402" s="69" t="str">
        <f t="shared" si="54"/>
        <v/>
      </c>
      <c r="Q402" s="69" t="str">
        <f t="shared" si="55"/>
        <v/>
      </c>
      <c r="R402" s="69" t="str">
        <f t="shared" si="56"/>
        <v/>
      </c>
    </row>
    <row r="403" spans="1:18" x14ac:dyDescent="0.2">
      <c r="A403" s="71" t="str">
        <f t="shared" si="50"/>
        <v/>
      </c>
      <c r="B403" s="76">
        <v>67</v>
      </c>
      <c r="C403" s="76" t="str">
        <f>IF(VLOOKUP(B403,Bクラス!$K$9:$T$228,5,FALSE)="","",VLOOKUP(B403,Bクラス!$K$9:$T$228,5,FALSE))</f>
        <v/>
      </c>
      <c r="D403" s="76" t="str">
        <f>IF(VLOOKUP(B403+0.5,Bクラス!$K$9:$T$228,5,FALSE)="","",VLOOKUP(B403+0.5,Bクラス!$K$9:$T$228,5,FALSE))</f>
        <v/>
      </c>
      <c r="E403" s="76" t="str">
        <f>IF(VLOOKUP(B403,Bクラス!$K$9:$T$228,2,FALSE)="","",VLOOKUP(B403,Bクラス!$K$9:$T$228,2,FALSE))</f>
        <v>GB</v>
      </c>
      <c r="F403" s="76" t="e">
        <f>データ!$B$4</f>
        <v>#N/A</v>
      </c>
      <c r="G403" s="76" t="e">
        <f>データ!$B$5</f>
        <v>#N/A</v>
      </c>
      <c r="H403" s="69" t="str">
        <f t="shared" si="49"/>
        <v/>
      </c>
      <c r="L403" s="69">
        <v>397</v>
      </c>
      <c r="M403" s="69" t="str">
        <f t="shared" si="51"/>
        <v/>
      </c>
      <c r="N403" s="69" t="str">
        <f t="shared" si="52"/>
        <v/>
      </c>
      <c r="O403" s="69" t="str">
        <f t="shared" si="53"/>
        <v/>
      </c>
      <c r="P403" s="69" t="str">
        <f t="shared" si="54"/>
        <v/>
      </c>
      <c r="Q403" s="69" t="str">
        <f t="shared" si="55"/>
        <v/>
      </c>
      <c r="R403" s="69" t="str">
        <f t="shared" si="56"/>
        <v/>
      </c>
    </row>
    <row r="404" spans="1:18" x14ac:dyDescent="0.2">
      <c r="A404" s="71" t="str">
        <f t="shared" si="50"/>
        <v/>
      </c>
      <c r="B404" s="76">
        <v>68</v>
      </c>
      <c r="C404" s="76" t="str">
        <f>IF(VLOOKUP(B404,Bクラス!$K$9:$T$228,5,FALSE)="","",VLOOKUP(B404,Bクラス!$K$9:$T$228,5,FALSE))</f>
        <v/>
      </c>
      <c r="D404" s="76" t="str">
        <f>IF(VLOOKUP(B404+0.5,Bクラス!$K$9:$T$228,5,FALSE)="","",VLOOKUP(B404+0.5,Bクラス!$K$9:$T$228,5,FALSE))</f>
        <v/>
      </c>
      <c r="E404" s="76" t="str">
        <f>IF(VLOOKUP(B404,Bクラス!$K$9:$T$228,2,FALSE)="","",VLOOKUP(B404,Bクラス!$K$9:$T$228,2,FALSE))</f>
        <v>GB</v>
      </c>
      <c r="F404" s="76" t="e">
        <f>データ!$B$4</f>
        <v>#N/A</v>
      </c>
      <c r="G404" s="76" t="e">
        <f>データ!$B$5</f>
        <v>#N/A</v>
      </c>
      <c r="H404" s="69" t="str">
        <f t="shared" si="49"/>
        <v/>
      </c>
      <c r="L404" s="69">
        <v>398</v>
      </c>
      <c r="M404" s="69" t="str">
        <f t="shared" si="51"/>
        <v/>
      </c>
      <c r="N404" s="69" t="str">
        <f t="shared" si="52"/>
        <v/>
      </c>
      <c r="O404" s="69" t="str">
        <f t="shared" si="53"/>
        <v/>
      </c>
      <c r="P404" s="69" t="str">
        <f t="shared" si="54"/>
        <v/>
      </c>
      <c r="Q404" s="69" t="str">
        <f t="shared" si="55"/>
        <v/>
      </c>
      <c r="R404" s="69" t="str">
        <f t="shared" si="56"/>
        <v/>
      </c>
    </row>
    <row r="405" spans="1:18" x14ac:dyDescent="0.2">
      <c r="A405" s="71" t="str">
        <f t="shared" si="50"/>
        <v/>
      </c>
      <c r="B405" s="76">
        <v>69</v>
      </c>
      <c r="C405" s="76" t="str">
        <f>IF(VLOOKUP(B405,Bクラス!$K$9:$T$228,5,FALSE)="","",VLOOKUP(B405,Bクラス!$K$9:$T$228,5,FALSE))</f>
        <v/>
      </c>
      <c r="D405" s="76" t="str">
        <f>IF(VLOOKUP(B405+0.5,Bクラス!$K$9:$T$228,5,FALSE)="","",VLOOKUP(B405+0.5,Bクラス!$K$9:$T$228,5,FALSE))</f>
        <v/>
      </c>
      <c r="E405" s="76" t="str">
        <f>IF(VLOOKUP(B405,Bクラス!$K$9:$T$228,2,FALSE)="","",VLOOKUP(B405,Bクラス!$K$9:$T$228,2,FALSE))</f>
        <v>GB</v>
      </c>
      <c r="F405" s="76" t="e">
        <f>データ!$B$4</f>
        <v>#N/A</v>
      </c>
      <c r="G405" s="76" t="e">
        <f>データ!$B$5</f>
        <v>#N/A</v>
      </c>
      <c r="H405" s="69" t="str">
        <f t="shared" si="49"/>
        <v/>
      </c>
      <c r="L405" s="69">
        <v>399</v>
      </c>
      <c r="M405" s="69" t="str">
        <f t="shared" si="51"/>
        <v/>
      </c>
      <c r="N405" s="69" t="str">
        <f t="shared" si="52"/>
        <v/>
      </c>
      <c r="O405" s="69" t="str">
        <f t="shared" si="53"/>
        <v/>
      </c>
      <c r="P405" s="69" t="str">
        <f t="shared" si="54"/>
        <v/>
      </c>
      <c r="Q405" s="69" t="str">
        <f t="shared" si="55"/>
        <v/>
      </c>
      <c r="R405" s="69" t="str">
        <f t="shared" si="56"/>
        <v/>
      </c>
    </row>
    <row r="406" spans="1:18" x14ac:dyDescent="0.2">
      <c r="A406" s="71" t="str">
        <f t="shared" si="50"/>
        <v/>
      </c>
      <c r="B406" s="76">
        <v>70</v>
      </c>
      <c r="C406" s="76" t="str">
        <f>IF(VLOOKUP(B406,Bクラス!$K$9:$T$228,5,FALSE)="","",VLOOKUP(B406,Bクラス!$K$9:$T$228,5,FALSE))</f>
        <v/>
      </c>
      <c r="D406" s="76" t="str">
        <f>IF(VLOOKUP(B406+0.5,Bクラス!$K$9:$T$228,5,FALSE)="","",VLOOKUP(B406+0.5,Bクラス!$K$9:$T$228,5,FALSE))</f>
        <v/>
      </c>
      <c r="E406" s="76" t="str">
        <f>IF(VLOOKUP(B406,Bクラス!$K$9:$T$228,2,FALSE)="","",VLOOKUP(B406,Bクラス!$K$9:$T$228,2,FALSE))</f>
        <v>GB</v>
      </c>
      <c r="F406" s="76" t="e">
        <f>データ!$B$4</f>
        <v>#N/A</v>
      </c>
      <c r="G406" s="76" t="e">
        <f>データ!$B$5</f>
        <v>#N/A</v>
      </c>
      <c r="H406" s="69" t="str">
        <f t="shared" si="49"/>
        <v/>
      </c>
      <c r="L406" s="69">
        <v>400</v>
      </c>
      <c r="M406" s="69" t="str">
        <f t="shared" si="51"/>
        <v/>
      </c>
      <c r="N406" s="69" t="str">
        <f t="shared" si="52"/>
        <v/>
      </c>
      <c r="O406" s="69" t="str">
        <f t="shared" si="53"/>
        <v/>
      </c>
      <c r="P406" s="69" t="str">
        <f t="shared" si="54"/>
        <v/>
      </c>
      <c r="Q406" s="69" t="str">
        <f t="shared" si="55"/>
        <v/>
      </c>
      <c r="R406" s="69" t="str">
        <f t="shared" si="56"/>
        <v/>
      </c>
    </row>
    <row r="407" spans="1:18" x14ac:dyDescent="0.2">
      <c r="A407" s="71" t="str">
        <f t="shared" si="50"/>
        <v/>
      </c>
      <c r="B407" s="76">
        <v>71</v>
      </c>
      <c r="C407" s="76" t="str">
        <f>IF(VLOOKUP(B407,Bクラス!$K$9:$T$228,5,FALSE)="","",VLOOKUP(B407,Bクラス!$K$9:$T$228,5,FALSE))</f>
        <v/>
      </c>
      <c r="D407" s="76" t="str">
        <f>IF(VLOOKUP(B407+0.5,Bクラス!$K$9:$T$228,5,FALSE)="","",VLOOKUP(B407+0.5,Bクラス!$K$9:$T$228,5,FALSE))</f>
        <v/>
      </c>
      <c r="E407" s="76" t="str">
        <f>IF(VLOOKUP(B407,Bクラス!$K$9:$T$228,2,FALSE)="","",VLOOKUP(B407,Bクラス!$K$9:$T$228,2,FALSE))</f>
        <v>GB</v>
      </c>
      <c r="F407" s="76" t="e">
        <f>データ!$B$4</f>
        <v>#N/A</v>
      </c>
      <c r="G407" s="76" t="e">
        <f>データ!$B$5</f>
        <v>#N/A</v>
      </c>
      <c r="H407" s="69" t="str">
        <f t="shared" si="49"/>
        <v/>
      </c>
      <c r="L407" s="69">
        <v>401</v>
      </c>
      <c r="M407" s="69" t="str">
        <f t="shared" si="51"/>
        <v/>
      </c>
      <c r="N407" s="69" t="str">
        <f t="shared" si="52"/>
        <v/>
      </c>
      <c r="O407" s="69" t="str">
        <f t="shared" si="53"/>
        <v/>
      </c>
      <c r="P407" s="69" t="str">
        <f t="shared" si="54"/>
        <v/>
      </c>
      <c r="Q407" s="69" t="str">
        <f t="shared" si="55"/>
        <v/>
      </c>
      <c r="R407" s="69" t="str">
        <f t="shared" si="56"/>
        <v/>
      </c>
    </row>
    <row r="408" spans="1:18" x14ac:dyDescent="0.2">
      <c r="A408" s="71" t="str">
        <f t="shared" si="50"/>
        <v/>
      </c>
      <c r="B408" s="76">
        <v>72</v>
      </c>
      <c r="C408" s="76" t="str">
        <f>IF(VLOOKUP(B408,Bクラス!$K$9:$T$228,5,FALSE)="","",VLOOKUP(B408,Bクラス!$K$9:$T$228,5,FALSE))</f>
        <v/>
      </c>
      <c r="D408" s="76" t="str">
        <f>IF(VLOOKUP(B408+0.5,Bクラス!$K$9:$T$228,5,FALSE)="","",VLOOKUP(B408+0.5,Bクラス!$K$9:$T$228,5,FALSE))</f>
        <v/>
      </c>
      <c r="E408" s="76" t="str">
        <f>IF(VLOOKUP(B408,Bクラス!$K$9:$T$228,2,FALSE)="","",VLOOKUP(B408,Bクラス!$K$9:$T$228,2,FALSE))</f>
        <v>GB</v>
      </c>
      <c r="F408" s="76" t="e">
        <f>データ!$B$4</f>
        <v>#N/A</v>
      </c>
      <c r="G408" s="76" t="e">
        <f>データ!$B$5</f>
        <v>#N/A</v>
      </c>
      <c r="H408" s="69" t="str">
        <f t="shared" si="49"/>
        <v/>
      </c>
      <c r="L408" s="69">
        <v>402</v>
      </c>
      <c r="M408" s="69" t="str">
        <f t="shared" si="51"/>
        <v/>
      </c>
      <c r="N408" s="69" t="str">
        <f t="shared" si="52"/>
        <v/>
      </c>
      <c r="O408" s="69" t="str">
        <f t="shared" si="53"/>
        <v/>
      </c>
      <c r="P408" s="69" t="str">
        <f t="shared" si="54"/>
        <v/>
      </c>
      <c r="Q408" s="69" t="str">
        <f t="shared" si="55"/>
        <v/>
      </c>
      <c r="R408" s="69" t="str">
        <f t="shared" si="56"/>
        <v/>
      </c>
    </row>
    <row r="409" spans="1:18" x14ac:dyDescent="0.2">
      <c r="A409" s="71" t="str">
        <f t="shared" si="50"/>
        <v/>
      </c>
      <c r="B409" s="76">
        <v>73</v>
      </c>
      <c r="C409" s="76" t="str">
        <f>IF(VLOOKUP(B409,Bクラス!$K$9:$T$228,5,FALSE)="","",VLOOKUP(B409,Bクラス!$K$9:$T$228,5,FALSE))</f>
        <v/>
      </c>
      <c r="D409" s="76" t="str">
        <f>IF(VLOOKUP(B409+0.5,Bクラス!$K$9:$T$228,5,FALSE)="","",VLOOKUP(B409+0.5,Bクラス!$K$9:$T$228,5,FALSE))</f>
        <v/>
      </c>
      <c r="E409" s="76" t="str">
        <f>IF(VLOOKUP(B409,Bクラス!$K$9:$T$228,2,FALSE)="","",VLOOKUP(B409,Bクラス!$K$9:$T$228,2,FALSE))</f>
        <v>GB</v>
      </c>
      <c r="F409" s="76" t="e">
        <f>データ!$B$4</f>
        <v>#N/A</v>
      </c>
      <c r="G409" s="76" t="e">
        <f>データ!$B$5</f>
        <v>#N/A</v>
      </c>
      <c r="H409" s="69" t="str">
        <f t="shared" si="49"/>
        <v/>
      </c>
      <c r="L409" s="69">
        <v>403</v>
      </c>
      <c r="M409" s="69" t="str">
        <f t="shared" si="51"/>
        <v/>
      </c>
      <c r="N409" s="69" t="str">
        <f t="shared" si="52"/>
        <v/>
      </c>
      <c r="O409" s="69" t="str">
        <f t="shared" si="53"/>
        <v/>
      </c>
      <c r="P409" s="69" t="str">
        <f t="shared" si="54"/>
        <v/>
      </c>
      <c r="Q409" s="69" t="str">
        <f t="shared" si="55"/>
        <v/>
      </c>
      <c r="R409" s="69" t="str">
        <f t="shared" si="56"/>
        <v/>
      </c>
    </row>
    <row r="410" spans="1:18" x14ac:dyDescent="0.2">
      <c r="A410" s="71" t="str">
        <f t="shared" si="50"/>
        <v/>
      </c>
      <c r="B410" s="76">
        <v>74</v>
      </c>
      <c r="C410" s="76" t="str">
        <f>IF(VLOOKUP(B410,Bクラス!$K$9:$T$228,5,FALSE)="","",VLOOKUP(B410,Bクラス!$K$9:$T$228,5,FALSE))</f>
        <v/>
      </c>
      <c r="D410" s="76" t="str">
        <f>IF(VLOOKUP(B410+0.5,Bクラス!$K$9:$T$228,5,FALSE)="","",VLOOKUP(B410+0.5,Bクラス!$K$9:$T$228,5,FALSE))</f>
        <v/>
      </c>
      <c r="E410" s="76" t="str">
        <f>IF(VLOOKUP(B410,Bクラス!$K$9:$T$228,2,FALSE)="","",VLOOKUP(B410,Bクラス!$K$9:$T$228,2,FALSE))</f>
        <v>GB</v>
      </c>
      <c r="F410" s="76" t="e">
        <f>データ!$B$4</f>
        <v>#N/A</v>
      </c>
      <c r="G410" s="76" t="e">
        <f>データ!$B$5</f>
        <v>#N/A</v>
      </c>
      <c r="H410" s="69" t="str">
        <f t="shared" si="49"/>
        <v/>
      </c>
      <c r="L410" s="69">
        <v>404</v>
      </c>
      <c r="M410" s="69" t="str">
        <f t="shared" si="51"/>
        <v/>
      </c>
      <c r="N410" s="69" t="str">
        <f t="shared" si="52"/>
        <v/>
      </c>
      <c r="O410" s="69" t="str">
        <f t="shared" si="53"/>
        <v/>
      </c>
      <c r="P410" s="69" t="str">
        <f t="shared" si="54"/>
        <v/>
      </c>
      <c r="Q410" s="69" t="str">
        <f t="shared" si="55"/>
        <v/>
      </c>
      <c r="R410" s="69" t="str">
        <f t="shared" si="56"/>
        <v/>
      </c>
    </row>
    <row r="411" spans="1:18" x14ac:dyDescent="0.2">
      <c r="A411" s="71" t="str">
        <f t="shared" si="50"/>
        <v/>
      </c>
      <c r="B411" s="76">
        <v>75</v>
      </c>
      <c r="C411" s="76" t="str">
        <f>IF(VLOOKUP(B411,Bクラス!$K$9:$T$228,5,FALSE)="","",VLOOKUP(B411,Bクラス!$K$9:$T$228,5,FALSE))</f>
        <v/>
      </c>
      <c r="D411" s="76" t="str">
        <f>IF(VLOOKUP(B411+0.5,Bクラス!$K$9:$T$228,5,FALSE)="","",VLOOKUP(B411+0.5,Bクラス!$K$9:$T$228,5,FALSE))</f>
        <v/>
      </c>
      <c r="E411" s="76" t="str">
        <f>IF(VLOOKUP(B411,Bクラス!$K$9:$T$228,2,FALSE)="","",VLOOKUP(B411,Bクラス!$K$9:$T$228,2,FALSE))</f>
        <v>GB</v>
      </c>
      <c r="F411" s="76" t="e">
        <f>データ!$B$4</f>
        <v>#N/A</v>
      </c>
      <c r="G411" s="76" t="e">
        <f>データ!$B$5</f>
        <v>#N/A</v>
      </c>
      <c r="H411" s="69" t="str">
        <f t="shared" si="49"/>
        <v/>
      </c>
      <c r="L411" s="69">
        <v>405</v>
      </c>
      <c r="M411" s="69" t="str">
        <f t="shared" si="51"/>
        <v/>
      </c>
      <c r="N411" s="69" t="str">
        <f t="shared" si="52"/>
        <v/>
      </c>
      <c r="O411" s="69" t="str">
        <f t="shared" si="53"/>
        <v/>
      </c>
      <c r="P411" s="69" t="str">
        <f t="shared" si="54"/>
        <v/>
      </c>
      <c r="Q411" s="69" t="str">
        <f t="shared" si="55"/>
        <v/>
      </c>
      <c r="R411" s="69" t="str">
        <f t="shared" si="56"/>
        <v/>
      </c>
    </row>
    <row r="412" spans="1:18" x14ac:dyDescent="0.2">
      <c r="A412" s="71" t="str">
        <f t="shared" si="50"/>
        <v/>
      </c>
      <c r="B412" s="76">
        <v>76</v>
      </c>
      <c r="C412" s="76" t="str">
        <f>IF(VLOOKUP(B412,Bクラス!$K$9:$T$228,5,FALSE)="","",VLOOKUP(B412,Bクラス!$K$9:$T$228,5,FALSE))</f>
        <v/>
      </c>
      <c r="D412" s="76" t="str">
        <f>IF(VLOOKUP(B412+0.5,Bクラス!$K$9:$T$228,5,FALSE)="","",VLOOKUP(B412+0.5,Bクラス!$K$9:$T$228,5,FALSE))</f>
        <v/>
      </c>
      <c r="E412" s="76" t="str">
        <f>IF(VLOOKUP(B412,Bクラス!$K$9:$T$228,2,FALSE)="","",VLOOKUP(B412,Bクラス!$K$9:$T$228,2,FALSE))</f>
        <v>GB</v>
      </c>
      <c r="F412" s="76" t="e">
        <f>データ!$B$4</f>
        <v>#N/A</v>
      </c>
      <c r="G412" s="76" t="e">
        <f>データ!$B$5</f>
        <v>#N/A</v>
      </c>
      <c r="H412" s="69" t="str">
        <f t="shared" si="49"/>
        <v/>
      </c>
      <c r="L412" s="69">
        <v>406</v>
      </c>
      <c r="M412" s="69" t="str">
        <f t="shared" si="51"/>
        <v/>
      </c>
      <c r="N412" s="69" t="str">
        <f t="shared" si="52"/>
        <v/>
      </c>
      <c r="O412" s="69" t="str">
        <f t="shared" si="53"/>
        <v/>
      </c>
      <c r="P412" s="69" t="str">
        <f t="shared" si="54"/>
        <v/>
      </c>
      <c r="Q412" s="69" t="str">
        <f t="shared" si="55"/>
        <v/>
      </c>
      <c r="R412" s="69" t="str">
        <f t="shared" si="56"/>
        <v/>
      </c>
    </row>
    <row r="413" spans="1:18" x14ac:dyDescent="0.2">
      <c r="A413" s="71" t="str">
        <f t="shared" si="50"/>
        <v/>
      </c>
      <c r="B413" s="76">
        <v>77</v>
      </c>
      <c r="C413" s="76" t="str">
        <f>IF(VLOOKUP(B413,Bクラス!$K$9:$T$228,5,FALSE)="","",VLOOKUP(B413,Bクラス!$K$9:$T$228,5,FALSE))</f>
        <v/>
      </c>
      <c r="D413" s="76" t="str">
        <f>IF(VLOOKUP(B413+0.5,Bクラス!$K$9:$T$228,5,FALSE)="","",VLOOKUP(B413+0.5,Bクラス!$K$9:$T$228,5,FALSE))</f>
        <v/>
      </c>
      <c r="E413" s="76" t="str">
        <f>IF(VLOOKUP(B413,Bクラス!$K$9:$T$228,2,FALSE)="","",VLOOKUP(B413,Bクラス!$K$9:$T$228,2,FALSE))</f>
        <v>GB</v>
      </c>
      <c r="F413" s="76" t="e">
        <f>データ!$B$4</f>
        <v>#N/A</v>
      </c>
      <c r="G413" s="76" t="e">
        <f>データ!$B$5</f>
        <v>#N/A</v>
      </c>
      <c r="H413" s="69" t="str">
        <f t="shared" si="49"/>
        <v/>
      </c>
      <c r="L413" s="69">
        <v>407</v>
      </c>
      <c r="M413" s="69" t="str">
        <f t="shared" si="51"/>
        <v/>
      </c>
      <c r="N413" s="69" t="str">
        <f t="shared" si="52"/>
        <v/>
      </c>
      <c r="O413" s="69" t="str">
        <f t="shared" si="53"/>
        <v/>
      </c>
      <c r="P413" s="69" t="str">
        <f t="shared" si="54"/>
        <v/>
      </c>
      <c r="Q413" s="69" t="str">
        <f t="shared" si="55"/>
        <v/>
      </c>
      <c r="R413" s="69" t="str">
        <f t="shared" si="56"/>
        <v/>
      </c>
    </row>
    <row r="414" spans="1:18" x14ac:dyDescent="0.2">
      <c r="A414" s="71" t="str">
        <f t="shared" si="50"/>
        <v/>
      </c>
      <c r="B414" s="76">
        <v>78</v>
      </c>
      <c r="C414" s="76" t="str">
        <f>IF(VLOOKUP(B414,Bクラス!$K$9:$T$228,5,FALSE)="","",VLOOKUP(B414,Bクラス!$K$9:$T$228,5,FALSE))</f>
        <v/>
      </c>
      <c r="D414" s="76" t="str">
        <f>IF(VLOOKUP(B414+0.5,Bクラス!$K$9:$T$228,5,FALSE)="","",VLOOKUP(B414+0.5,Bクラス!$K$9:$T$228,5,FALSE))</f>
        <v/>
      </c>
      <c r="E414" s="76" t="str">
        <f>IF(VLOOKUP(B414,Bクラス!$K$9:$T$228,2,FALSE)="","",VLOOKUP(B414,Bクラス!$K$9:$T$228,2,FALSE))</f>
        <v>GB</v>
      </c>
      <c r="F414" s="76" t="e">
        <f>データ!$B$4</f>
        <v>#N/A</v>
      </c>
      <c r="G414" s="76" t="e">
        <f>データ!$B$5</f>
        <v>#N/A</v>
      </c>
      <c r="H414" s="69" t="str">
        <f t="shared" si="49"/>
        <v/>
      </c>
      <c r="L414" s="69">
        <v>408</v>
      </c>
      <c r="M414" s="69" t="str">
        <f t="shared" si="51"/>
        <v/>
      </c>
      <c r="N414" s="69" t="str">
        <f t="shared" si="52"/>
        <v/>
      </c>
      <c r="O414" s="69" t="str">
        <f t="shared" si="53"/>
        <v/>
      </c>
      <c r="P414" s="69" t="str">
        <f t="shared" si="54"/>
        <v/>
      </c>
      <c r="Q414" s="69" t="str">
        <f t="shared" si="55"/>
        <v/>
      </c>
      <c r="R414" s="69" t="str">
        <f t="shared" si="56"/>
        <v/>
      </c>
    </row>
    <row r="415" spans="1:18" x14ac:dyDescent="0.2">
      <c r="A415" s="71" t="str">
        <f t="shared" si="50"/>
        <v/>
      </c>
      <c r="B415" s="76">
        <v>79</v>
      </c>
      <c r="C415" s="76" t="str">
        <f>IF(VLOOKUP(B415,Bクラス!$K$9:$T$228,5,FALSE)="","",VLOOKUP(B415,Bクラス!$K$9:$T$228,5,FALSE))</f>
        <v/>
      </c>
      <c r="D415" s="76" t="str">
        <f>IF(VLOOKUP(B415+0.5,Bクラス!$K$9:$T$228,5,FALSE)="","",VLOOKUP(B415+0.5,Bクラス!$K$9:$T$228,5,FALSE))</f>
        <v/>
      </c>
      <c r="E415" s="76" t="str">
        <f>IF(VLOOKUP(B415,Bクラス!$K$9:$T$228,2,FALSE)="","",VLOOKUP(B415,Bクラス!$K$9:$T$228,2,FALSE))</f>
        <v>GB</v>
      </c>
      <c r="F415" s="76" t="e">
        <f>データ!$B$4</f>
        <v>#N/A</v>
      </c>
      <c r="G415" s="76" t="e">
        <f>データ!$B$5</f>
        <v>#N/A</v>
      </c>
      <c r="H415" s="69" t="str">
        <f t="shared" si="49"/>
        <v/>
      </c>
      <c r="L415" s="69">
        <v>409</v>
      </c>
      <c r="M415" s="69" t="str">
        <f t="shared" si="51"/>
        <v/>
      </c>
      <c r="N415" s="69" t="str">
        <f t="shared" si="52"/>
        <v/>
      </c>
      <c r="O415" s="69" t="str">
        <f t="shared" si="53"/>
        <v/>
      </c>
      <c r="P415" s="69" t="str">
        <f t="shared" si="54"/>
        <v/>
      </c>
      <c r="Q415" s="69" t="str">
        <f t="shared" si="55"/>
        <v/>
      </c>
      <c r="R415" s="69" t="str">
        <f t="shared" si="56"/>
        <v/>
      </c>
    </row>
    <row r="416" spans="1:18" x14ac:dyDescent="0.2">
      <c r="A416" s="71" t="str">
        <f t="shared" si="50"/>
        <v/>
      </c>
      <c r="B416" s="76">
        <v>80</v>
      </c>
      <c r="C416" s="76" t="str">
        <f>IF(VLOOKUP(B416,Bクラス!$K$9:$T$228,5,FALSE)="","",VLOOKUP(B416,Bクラス!$K$9:$T$228,5,FALSE))</f>
        <v/>
      </c>
      <c r="D416" s="76" t="str">
        <f>IF(VLOOKUP(B416+0.5,Bクラス!$K$9:$T$228,5,FALSE)="","",VLOOKUP(B416+0.5,Bクラス!$K$9:$T$228,5,FALSE))</f>
        <v/>
      </c>
      <c r="E416" s="76" t="str">
        <f>IF(VLOOKUP(B416,Bクラス!$K$9:$T$228,2,FALSE)="","",VLOOKUP(B416,Bクラス!$K$9:$T$228,2,FALSE))</f>
        <v>GB</v>
      </c>
      <c r="F416" s="76" t="e">
        <f>データ!$B$4</f>
        <v>#N/A</v>
      </c>
      <c r="G416" s="76" t="e">
        <f>データ!$B$5</f>
        <v>#N/A</v>
      </c>
      <c r="H416" s="69" t="str">
        <f t="shared" si="49"/>
        <v/>
      </c>
      <c r="L416" s="69">
        <v>410</v>
      </c>
      <c r="M416" s="69" t="str">
        <f t="shared" si="51"/>
        <v/>
      </c>
      <c r="N416" s="69" t="str">
        <f t="shared" si="52"/>
        <v/>
      </c>
      <c r="O416" s="69" t="str">
        <f t="shared" si="53"/>
        <v/>
      </c>
      <c r="P416" s="69" t="str">
        <f t="shared" si="54"/>
        <v/>
      </c>
      <c r="Q416" s="69" t="str">
        <f t="shared" si="55"/>
        <v/>
      </c>
      <c r="R416" s="69" t="str">
        <f t="shared" si="56"/>
        <v/>
      </c>
    </row>
    <row r="417" spans="1:18" x14ac:dyDescent="0.2">
      <c r="A417" s="71" t="str">
        <f t="shared" si="50"/>
        <v/>
      </c>
      <c r="B417" s="76">
        <v>81</v>
      </c>
      <c r="C417" s="76" t="str">
        <f>IF(VLOOKUP(B417,Bクラス!$K$9:$T$228,5,FALSE)="","",VLOOKUP(B417,Bクラス!$K$9:$T$228,5,FALSE))</f>
        <v/>
      </c>
      <c r="D417" s="76" t="str">
        <f>IF(VLOOKUP(B417+0.5,Bクラス!$K$9:$T$228,5,FALSE)="","",VLOOKUP(B417+0.5,Bクラス!$K$9:$T$228,5,FALSE))</f>
        <v/>
      </c>
      <c r="E417" s="76" t="str">
        <f>IF(VLOOKUP(B417,Bクラス!$K$9:$T$228,2,FALSE)="","",VLOOKUP(B417,Bクラス!$K$9:$T$228,2,FALSE))</f>
        <v>GB</v>
      </c>
      <c r="F417" s="76" t="e">
        <f>データ!$B$4</f>
        <v>#N/A</v>
      </c>
      <c r="G417" s="76" t="e">
        <f>データ!$B$5</f>
        <v>#N/A</v>
      </c>
      <c r="H417" s="69" t="str">
        <f t="shared" si="49"/>
        <v/>
      </c>
      <c r="L417" s="69">
        <v>411</v>
      </c>
      <c r="M417" s="69" t="str">
        <f t="shared" si="51"/>
        <v/>
      </c>
      <c r="N417" s="69" t="str">
        <f t="shared" si="52"/>
        <v/>
      </c>
      <c r="O417" s="69" t="str">
        <f t="shared" si="53"/>
        <v/>
      </c>
      <c r="P417" s="69" t="str">
        <f t="shared" si="54"/>
        <v/>
      </c>
      <c r="Q417" s="69" t="str">
        <f t="shared" si="55"/>
        <v/>
      </c>
      <c r="R417" s="69" t="str">
        <f t="shared" si="56"/>
        <v/>
      </c>
    </row>
    <row r="418" spans="1:18" x14ac:dyDescent="0.2">
      <c r="A418" s="71" t="str">
        <f t="shared" si="50"/>
        <v/>
      </c>
      <c r="B418" s="76">
        <v>82</v>
      </c>
      <c r="C418" s="76" t="str">
        <f>IF(VLOOKUP(B418,Bクラス!$K$9:$T$228,5,FALSE)="","",VLOOKUP(B418,Bクラス!$K$9:$T$228,5,FALSE))</f>
        <v/>
      </c>
      <c r="D418" s="76" t="str">
        <f>IF(VLOOKUP(B418+0.5,Bクラス!$K$9:$T$228,5,FALSE)="","",VLOOKUP(B418+0.5,Bクラス!$K$9:$T$228,5,FALSE))</f>
        <v/>
      </c>
      <c r="E418" s="76" t="str">
        <f>IF(VLOOKUP(B418,Bクラス!$K$9:$T$228,2,FALSE)="","",VLOOKUP(B418,Bクラス!$K$9:$T$228,2,FALSE))</f>
        <v>GB</v>
      </c>
      <c r="F418" s="76" t="e">
        <f>データ!$B$4</f>
        <v>#N/A</v>
      </c>
      <c r="G418" s="76" t="e">
        <f>データ!$B$5</f>
        <v>#N/A</v>
      </c>
      <c r="H418" s="69" t="str">
        <f t="shared" si="49"/>
        <v/>
      </c>
      <c r="L418" s="69">
        <v>412</v>
      </c>
      <c r="M418" s="69" t="str">
        <f t="shared" si="51"/>
        <v/>
      </c>
      <c r="N418" s="69" t="str">
        <f t="shared" si="52"/>
        <v/>
      </c>
      <c r="O418" s="69" t="str">
        <f t="shared" si="53"/>
        <v/>
      </c>
      <c r="P418" s="69" t="str">
        <f t="shared" si="54"/>
        <v/>
      </c>
      <c r="Q418" s="69" t="str">
        <f t="shared" si="55"/>
        <v/>
      </c>
      <c r="R418" s="69" t="str">
        <f t="shared" si="56"/>
        <v/>
      </c>
    </row>
    <row r="419" spans="1:18" x14ac:dyDescent="0.2">
      <c r="A419" s="71" t="str">
        <f t="shared" si="50"/>
        <v/>
      </c>
      <c r="B419" s="76">
        <v>83</v>
      </c>
      <c r="C419" s="76" t="str">
        <f>IF(VLOOKUP(B419,Bクラス!$K$9:$T$228,5,FALSE)="","",VLOOKUP(B419,Bクラス!$K$9:$T$228,5,FALSE))</f>
        <v/>
      </c>
      <c r="D419" s="76" t="str">
        <f>IF(VLOOKUP(B419+0.5,Bクラス!$K$9:$T$228,5,FALSE)="","",VLOOKUP(B419+0.5,Bクラス!$K$9:$T$228,5,FALSE))</f>
        <v/>
      </c>
      <c r="E419" s="76" t="str">
        <f>IF(VLOOKUP(B419,Bクラス!$K$9:$T$228,2,FALSE)="","",VLOOKUP(B419,Bクラス!$K$9:$T$228,2,FALSE))</f>
        <v>GB</v>
      </c>
      <c r="F419" s="76" t="e">
        <f>データ!$B$4</f>
        <v>#N/A</v>
      </c>
      <c r="G419" s="76" t="e">
        <f>データ!$B$5</f>
        <v>#N/A</v>
      </c>
      <c r="H419" s="69" t="str">
        <f t="shared" si="49"/>
        <v/>
      </c>
      <c r="L419" s="69">
        <v>413</v>
      </c>
      <c r="M419" s="69" t="str">
        <f t="shared" si="51"/>
        <v/>
      </c>
      <c r="N419" s="69" t="str">
        <f t="shared" si="52"/>
        <v/>
      </c>
      <c r="O419" s="69" t="str">
        <f t="shared" si="53"/>
        <v/>
      </c>
      <c r="P419" s="69" t="str">
        <f t="shared" si="54"/>
        <v/>
      </c>
      <c r="Q419" s="69" t="str">
        <f t="shared" si="55"/>
        <v/>
      </c>
      <c r="R419" s="69" t="str">
        <f t="shared" si="56"/>
        <v/>
      </c>
    </row>
    <row r="420" spans="1:18" x14ac:dyDescent="0.2">
      <c r="A420" s="71" t="str">
        <f t="shared" si="50"/>
        <v/>
      </c>
      <c r="B420" s="76">
        <v>84</v>
      </c>
      <c r="C420" s="76" t="str">
        <f>IF(VLOOKUP(B420,Bクラス!$K$9:$T$228,5,FALSE)="","",VLOOKUP(B420,Bクラス!$K$9:$T$228,5,FALSE))</f>
        <v/>
      </c>
      <c r="D420" s="76" t="str">
        <f>IF(VLOOKUP(B420+0.5,Bクラス!$K$9:$T$228,5,FALSE)="","",VLOOKUP(B420+0.5,Bクラス!$K$9:$T$228,5,FALSE))</f>
        <v/>
      </c>
      <c r="E420" s="76" t="str">
        <f>IF(VLOOKUP(B420,Bクラス!$K$9:$T$228,2,FALSE)="","",VLOOKUP(B420,Bクラス!$K$9:$T$228,2,FALSE))</f>
        <v>GB</v>
      </c>
      <c r="F420" s="76" t="e">
        <f>データ!$B$4</f>
        <v>#N/A</v>
      </c>
      <c r="G420" s="76" t="e">
        <f>データ!$B$5</f>
        <v>#N/A</v>
      </c>
      <c r="H420" s="69" t="str">
        <f t="shared" si="49"/>
        <v/>
      </c>
      <c r="L420" s="69">
        <v>414</v>
      </c>
      <c r="M420" s="69" t="str">
        <f t="shared" si="51"/>
        <v/>
      </c>
      <c r="N420" s="69" t="str">
        <f t="shared" si="52"/>
        <v/>
      </c>
      <c r="O420" s="69" t="str">
        <f t="shared" si="53"/>
        <v/>
      </c>
      <c r="P420" s="69" t="str">
        <f t="shared" si="54"/>
        <v/>
      </c>
      <c r="Q420" s="69" t="str">
        <f t="shared" si="55"/>
        <v/>
      </c>
      <c r="R420" s="69" t="str">
        <f t="shared" si="56"/>
        <v/>
      </c>
    </row>
    <row r="421" spans="1:18" x14ac:dyDescent="0.2">
      <c r="A421" s="71" t="str">
        <f t="shared" si="50"/>
        <v/>
      </c>
      <c r="B421" s="76">
        <v>85</v>
      </c>
      <c r="C421" s="76" t="str">
        <f>IF(VLOOKUP(B421,Bクラス!$K$9:$T$228,5,FALSE)="","",VLOOKUP(B421,Bクラス!$K$9:$T$228,5,FALSE))</f>
        <v/>
      </c>
      <c r="D421" s="76" t="str">
        <f>IF(VLOOKUP(B421+0.5,Bクラス!$K$9:$T$228,5,FALSE)="","",VLOOKUP(B421+0.5,Bクラス!$K$9:$T$228,5,FALSE))</f>
        <v/>
      </c>
      <c r="E421" s="76" t="str">
        <f>IF(VLOOKUP(B421,Bクラス!$K$9:$T$228,2,FALSE)="","",VLOOKUP(B421,Bクラス!$K$9:$T$228,2,FALSE))</f>
        <v>GB</v>
      </c>
      <c r="F421" s="76" t="e">
        <f>データ!$B$4</f>
        <v>#N/A</v>
      </c>
      <c r="G421" s="76" t="e">
        <f>データ!$B$5</f>
        <v>#N/A</v>
      </c>
      <c r="H421" s="69" t="str">
        <f t="shared" si="49"/>
        <v/>
      </c>
      <c r="L421" s="69">
        <v>415</v>
      </c>
      <c r="M421" s="69" t="str">
        <f t="shared" si="51"/>
        <v/>
      </c>
      <c r="N421" s="69" t="str">
        <f t="shared" si="52"/>
        <v/>
      </c>
      <c r="O421" s="69" t="str">
        <f t="shared" si="53"/>
        <v/>
      </c>
      <c r="P421" s="69" t="str">
        <f t="shared" si="54"/>
        <v/>
      </c>
      <c r="Q421" s="69" t="str">
        <f t="shared" si="55"/>
        <v/>
      </c>
      <c r="R421" s="69" t="str">
        <f t="shared" si="56"/>
        <v/>
      </c>
    </row>
    <row r="422" spans="1:18" x14ac:dyDescent="0.2">
      <c r="A422" s="71" t="str">
        <f t="shared" si="50"/>
        <v/>
      </c>
      <c r="B422" s="76">
        <v>86</v>
      </c>
      <c r="C422" s="76" t="str">
        <f>IF(VLOOKUP(B422,Bクラス!$K$9:$T$228,5,FALSE)="","",VLOOKUP(B422,Bクラス!$K$9:$T$228,5,FALSE))</f>
        <v/>
      </c>
      <c r="D422" s="76" t="str">
        <f>IF(VLOOKUP(B422+0.5,Bクラス!$K$9:$T$228,5,FALSE)="","",VLOOKUP(B422+0.5,Bクラス!$K$9:$T$228,5,FALSE))</f>
        <v/>
      </c>
      <c r="E422" s="76" t="str">
        <f>IF(VLOOKUP(B422,Bクラス!$K$9:$T$228,2,FALSE)="","",VLOOKUP(B422,Bクラス!$K$9:$T$228,2,FALSE))</f>
        <v>GB</v>
      </c>
      <c r="F422" s="76" t="e">
        <f>データ!$B$4</f>
        <v>#N/A</v>
      </c>
      <c r="G422" s="76" t="e">
        <f>データ!$B$5</f>
        <v>#N/A</v>
      </c>
      <c r="H422" s="69" t="str">
        <f t="shared" si="49"/>
        <v/>
      </c>
      <c r="L422" s="69">
        <v>416</v>
      </c>
      <c r="M422" s="69" t="str">
        <f t="shared" si="51"/>
        <v/>
      </c>
      <c r="N422" s="69" t="str">
        <f t="shared" si="52"/>
        <v/>
      </c>
      <c r="O422" s="69" t="str">
        <f t="shared" si="53"/>
        <v/>
      </c>
      <c r="P422" s="69" t="str">
        <f t="shared" si="54"/>
        <v/>
      </c>
      <c r="Q422" s="69" t="str">
        <f t="shared" si="55"/>
        <v/>
      </c>
      <c r="R422" s="69" t="str">
        <f t="shared" si="56"/>
        <v/>
      </c>
    </row>
    <row r="423" spans="1:18" x14ac:dyDescent="0.2">
      <c r="A423" s="71" t="str">
        <f t="shared" si="50"/>
        <v/>
      </c>
      <c r="B423" s="76">
        <v>87</v>
      </c>
      <c r="C423" s="76" t="str">
        <f>IF(VLOOKUP(B423,Bクラス!$K$9:$T$228,5,FALSE)="","",VLOOKUP(B423,Bクラス!$K$9:$T$228,5,FALSE))</f>
        <v/>
      </c>
      <c r="D423" s="76" t="str">
        <f>IF(VLOOKUP(B423+0.5,Bクラス!$K$9:$T$228,5,FALSE)="","",VLOOKUP(B423+0.5,Bクラス!$K$9:$T$228,5,FALSE))</f>
        <v/>
      </c>
      <c r="E423" s="76" t="str">
        <f>IF(VLOOKUP(B423,Bクラス!$K$9:$T$228,2,FALSE)="","",VLOOKUP(B423,Bクラス!$K$9:$T$228,2,FALSE))</f>
        <v>GB</v>
      </c>
      <c r="F423" s="76" t="e">
        <f>データ!$B$4</f>
        <v>#N/A</v>
      </c>
      <c r="G423" s="76" t="e">
        <f>データ!$B$5</f>
        <v>#N/A</v>
      </c>
      <c r="H423" s="69" t="str">
        <f t="shared" si="49"/>
        <v/>
      </c>
      <c r="L423" s="69">
        <v>417</v>
      </c>
      <c r="M423" s="69" t="str">
        <f t="shared" si="51"/>
        <v/>
      </c>
      <c r="N423" s="69" t="str">
        <f t="shared" si="52"/>
        <v/>
      </c>
      <c r="O423" s="69" t="str">
        <f t="shared" si="53"/>
        <v/>
      </c>
      <c r="P423" s="69" t="str">
        <f t="shared" si="54"/>
        <v/>
      </c>
      <c r="Q423" s="69" t="str">
        <f t="shared" si="55"/>
        <v/>
      </c>
      <c r="R423" s="69" t="str">
        <f t="shared" si="56"/>
        <v/>
      </c>
    </row>
    <row r="424" spans="1:18" x14ac:dyDescent="0.2">
      <c r="A424" s="71" t="str">
        <f t="shared" si="50"/>
        <v/>
      </c>
      <c r="B424" s="76">
        <v>88</v>
      </c>
      <c r="C424" s="76" t="str">
        <f>IF(VLOOKUP(B424,Bクラス!$K$9:$T$228,5,FALSE)="","",VLOOKUP(B424,Bクラス!$K$9:$T$228,5,FALSE))</f>
        <v/>
      </c>
      <c r="D424" s="76" t="str">
        <f>IF(VLOOKUP(B424+0.5,Bクラス!$K$9:$T$228,5,FALSE)="","",VLOOKUP(B424+0.5,Bクラス!$K$9:$T$228,5,FALSE))</f>
        <v/>
      </c>
      <c r="E424" s="76" t="str">
        <f>IF(VLOOKUP(B424,Bクラス!$K$9:$T$228,2,FALSE)="","",VLOOKUP(B424,Bクラス!$K$9:$T$228,2,FALSE))</f>
        <v>GB</v>
      </c>
      <c r="F424" s="76" t="e">
        <f>データ!$B$4</f>
        <v>#N/A</v>
      </c>
      <c r="G424" s="76" t="e">
        <f>データ!$B$5</f>
        <v>#N/A</v>
      </c>
      <c r="H424" s="69" t="str">
        <f t="shared" si="49"/>
        <v/>
      </c>
      <c r="L424" s="69">
        <v>418</v>
      </c>
      <c r="M424" s="69" t="str">
        <f t="shared" si="51"/>
        <v/>
      </c>
      <c r="N424" s="69" t="str">
        <f t="shared" si="52"/>
        <v/>
      </c>
      <c r="O424" s="69" t="str">
        <f t="shared" si="53"/>
        <v/>
      </c>
      <c r="P424" s="69" t="str">
        <f t="shared" si="54"/>
        <v/>
      </c>
      <c r="Q424" s="69" t="str">
        <f t="shared" si="55"/>
        <v/>
      </c>
      <c r="R424" s="69" t="str">
        <f t="shared" si="56"/>
        <v/>
      </c>
    </row>
    <row r="425" spans="1:18" x14ac:dyDescent="0.2">
      <c r="A425" s="71" t="str">
        <f t="shared" si="50"/>
        <v/>
      </c>
      <c r="B425" s="76">
        <v>89</v>
      </c>
      <c r="C425" s="76" t="str">
        <f>IF(VLOOKUP(B425,Bクラス!$K$9:$T$228,5,FALSE)="","",VLOOKUP(B425,Bクラス!$K$9:$T$228,5,FALSE))</f>
        <v/>
      </c>
      <c r="D425" s="76" t="str">
        <f>IF(VLOOKUP(B425+0.5,Bクラス!$K$9:$T$228,5,FALSE)="","",VLOOKUP(B425+0.5,Bクラス!$K$9:$T$228,5,FALSE))</f>
        <v/>
      </c>
      <c r="E425" s="76" t="str">
        <f>IF(VLOOKUP(B425,Bクラス!$K$9:$T$228,2,FALSE)="","",VLOOKUP(B425,Bクラス!$K$9:$T$228,2,FALSE))</f>
        <v>GB</v>
      </c>
      <c r="F425" s="76" t="e">
        <f>データ!$B$4</f>
        <v>#N/A</v>
      </c>
      <c r="G425" s="76" t="e">
        <f>データ!$B$5</f>
        <v>#N/A</v>
      </c>
      <c r="H425" s="69" t="str">
        <f t="shared" si="49"/>
        <v/>
      </c>
      <c r="L425" s="69">
        <v>419</v>
      </c>
      <c r="M425" s="69" t="str">
        <f t="shared" si="51"/>
        <v/>
      </c>
      <c r="N425" s="69" t="str">
        <f t="shared" si="52"/>
        <v/>
      </c>
      <c r="O425" s="69" t="str">
        <f t="shared" si="53"/>
        <v/>
      </c>
      <c r="P425" s="69" t="str">
        <f t="shared" si="54"/>
        <v/>
      </c>
      <c r="Q425" s="69" t="str">
        <f t="shared" si="55"/>
        <v/>
      </c>
      <c r="R425" s="69" t="str">
        <f t="shared" si="56"/>
        <v/>
      </c>
    </row>
    <row r="426" spans="1:18" x14ac:dyDescent="0.2">
      <c r="A426" s="71" t="str">
        <f t="shared" si="50"/>
        <v/>
      </c>
      <c r="B426" s="76">
        <v>90</v>
      </c>
      <c r="C426" s="76" t="str">
        <f>IF(VLOOKUP(B426,Bクラス!$K$9:$T$228,5,FALSE)="","",VLOOKUP(B426,Bクラス!$K$9:$T$228,5,FALSE))</f>
        <v/>
      </c>
      <c r="D426" s="76" t="str">
        <f>IF(VLOOKUP(B426+0.5,Bクラス!$K$9:$T$228,5,FALSE)="","",VLOOKUP(B426+0.5,Bクラス!$K$9:$T$228,5,FALSE))</f>
        <v/>
      </c>
      <c r="E426" s="76" t="str">
        <f>IF(VLOOKUP(B426,Bクラス!$K$9:$T$228,2,FALSE)="","",VLOOKUP(B426,Bクラス!$K$9:$T$228,2,FALSE))</f>
        <v>GB</v>
      </c>
      <c r="F426" s="76" t="e">
        <f>データ!$B$4</f>
        <v>#N/A</v>
      </c>
      <c r="G426" s="76" t="e">
        <f>データ!$B$5</f>
        <v>#N/A</v>
      </c>
      <c r="H426" s="69" t="str">
        <f t="shared" si="49"/>
        <v/>
      </c>
      <c r="L426" s="69">
        <v>420</v>
      </c>
      <c r="M426" s="69" t="str">
        <f t="shared" si="51"/>
        <v/>
      </c>
      <c r="N426" s="69" t="str">
        <f t="shared" si="52"/>
        <v/>
      </c>
      <c r="O426" s="69" t="str">
        <f t="shared" si="53"/>
        <v/>
      </c>
      <c r="P426" s="69" t="str">
        <f t="shared" si="54"/>
        <v/>
      </c>
      <c r="Q426" s="69" t="str">
        <f t="shared" si="55"/>
        <v/>
      </c>
      <c r="R426" s="69" t="str">
        <f t="shared" si="56"/>
        <v/>
      </c>
    </row>
    <row r="427" spans="1:18" x14ac:dyDescent="0.2">
      <c r="A427" s="71" t="str">
        <f t="shared" si="50"/>
        <v/>
      </c>
      <c r="B427" s="76">
        <v>91</v>
      </c>
      <c r="C427" s="76" t="str">
        <f>IF(VLOOKUP(B427,Bクラス!$K$9:$T$228,5,FALSE)="","",VLOOKUP(B427,Bクラス!$K$9:$T$228,5,FALSE))</f>
        <v/>
      </c>
      <c r="D427" s="76" t="str">
        <f>IF(VLOOKUP(B427+0.5,Bクラス!$K$9:$T$228,5,FALSE)="","",VLOOKUP(B427+0.5,Bクラス!$K$9:$T$228,5,FALSE))</f>
        <v/>
      </c>
      <c r="E427" s="76" t="str">
        <f>IF(VLOOKUP(B427,Bクラス!$K$9:$T$228,2,FALSE)="","",VLOOKUP(B427,Bクラス!$K$9:$T$228,2,FALSE))</f>
        <v>GB</v>
      </c>
      <c r="F427" s="76" t="e">
        <f>データ!$B$4</f>
        <v>#N/A</v>
      </c>
      <c r="G427" s="76" t="e">
        <f>データ!$B$5</f>
        <v>#N/A</v>
      </c>
      <c r="H427" s="69" t="str">
        <f t="shared" si="49"/>
        <v/>
      </c>
      <c r="L427" s="69">
        <v>421</v>
      </c>
      <c r="M427" s="69" t="str">
        <f t="shared" si="51"/>
        <v/>
      </c>
      <c r="N427" s="69" t="str">
        <f t="shared" si="52"/>
        <v/>
      </c>
      <c r="O427" s="69" t="str">
        <f t="shared" si="53"/>
        <v/>
      </c>
      <c r="P427" s="69" t="str">
        <f t="shared" si="54"/>
        <v/>
      </c>
      <c r="Q427" s="69" t="str">
        <f t="shared" si="55"/>
        <v/>
      </c>
      <c r="R427" s="69" t="str">
        <f t="shared" si="56"/>
        <v/>
      </c>
    </row>
    <row r="428" spans="1:18" x14ac:dyDescent="0.2">
      <c r="A428" s="71" t="str">
        <f t="shared" si="50"/>
        <v/>
      </c>
      <c r="B428" s="76">
        <v>92</v>
      </c>
      <c r="C428" s="76" t="str">
        <f>IF(VLOOKUP(B428,Bクラス!$K$9:$T$228,5,FALSE)="","",VLOOKUP(B428,Bクラス!$K$9:$T$228,5,FALSE))</f>
        <v/>
      </c>
      <c r="D428" s="76" t="str">
        <f>IF(VLOOKUP(B428+0.5,Bクラス!$K$9:$T$228,5,FALSE)="","",VLOOKUP(B428+0.5,Bクラス!$K$9:$T$228,5,FALSE))</f>
        <v/>
      </c>
      <c r="E428" s="76" t="str">
        <f>IF(VLOOKUP(B428,Bクラス!$K$9:$T$228,2,FALSE)="","",VLOOKUP(B428,Bクラス!$K$9:$T$228,2,FALSE))</f>
        <v>GB</v>
      </c>
      <c r="F428" s="76" t="e">
        <f>データ!$B$4</f>
        <v>#N/A</v>
      </c>
      <c r="G428" s="76" t="e">
        <f>データ!$B$5</f>
        <v>#N/A</v>
      </c>
      <c r="H428" s="69" t="str">
        <f t="shared" si="49"/>
        <v/>
      </c>
      <c r="L428" s="69">
        <v>422</v>
      </c>
      <c r="M428" s="69" t="str">
        <f t="shared" si="51"/>
        <v/>
      </c>
      <c r="N428" s="69" t="str">
        <f t="shared" si="52"/>
        <v/>
      </c>
      <c r="O428" s="69" t="str">
        <f t="shared" si="53"/>
        <v/>
      </c>
      <c r="P428" s="69" t="str">
        <f t="shared" si="54"/>
        <v/>
      </c>
      <c r="Q428" s="69" t="str">
        <f t="shared" si="55"/>
        <v/>
      </c>
      <c r="R428" s="69" t="str">
        <f t="shared" si="56"/>
        <v/>
      </c>
    </row>
    <row r="429" spans="1:18" x14ac:dyDescent="0.2">
      <c r="A429" s="71" t="str">
        <f t="shared" si="50"/>
        <v/>
      </c>
      <c r="B429" s="76">
        <v>93</v>
      </c>
      <c r="C429" s="76" t="str">
        <f>IF(VLOOKUP(B429,Bクラス!$K$9:$T$228,5,FALSE)="","",VLOOKUP(B429,Bクラス!$K$9:$T$228,5,FALSE))</f>
        <v/>
      </c>
      <c r="D429" s="76" t="str">
        <f>IF(VLOOKUP(B429+0.5,Bクラス!$K$9:$T$228,5,FALSE)="","",VLOOKUP(B429+0.5,Bクラス!$K$9:$T$228,5,FALSE))</f>
        <v/>
      </c>
      <c r="E429" s="76" t="str">
        <f>IF(VLOOKUP(B429,Bクラス!$K$9:$T$228,2,FALSE)="","",VLOOKUP(B429,Bクラス!$K$9:$T$228,2,FALSE))</f>
        <v>GB</v>
      </c>
      <c r="F429" s="76" t="e">
        <f>データ!$B$4</f>
        <v>#N/A</v>
      </c>
      <c r="G429" s="76" t="e">
        <f>データ!$B$5</f>
        <v>#N/A</v>
      </c>
      <c r="H429" s="69" t="str">
        <f t="shared" si="49"/>
        <v/>
      </c>
      <c r="L429" s="69">
        <v>423</v>
      </c>
      <c r="M429" s="69" t="str">
        <f t="shared" si="51"/>
        <v/>
      </c>
      <c r="N429" s="69" t="str">
        <f t="shared" si="52"/>
        <v/>
      </c>
      <c r="O429" s="69" t="str">
        <f t="shared" si="53"/>
        <v/>
      </c>
      <c r="P429" s="69" t="str">
        <f t="shared" si="54"/>
        <v/>
      </c>
      <c r="Q429" s="69" t="str">
        <f t="shared" si="55"/>
        <v/>
      </c>
      <c r="R429" s="69" t="str">
        <f t="shared" si="56"/>
        <v/>
      </c>
    </row>
    <row r="430" spans="1:18" x14ac:dyDescent="0.2">
      <c r="A430" s="71" t="str">
        <f t="shared" si="50"/>
        <v/>
      </c>
      <c r="B430" s="76">
        <v>94</v>
      </c>
      <c r="C430" s="76" t="str">
        <f>IF(VLOOKUP(B430,Bクラス!$K$9:$T$228,5,FALSE)="","",VLOOKUP(B430,Bクラス!$K$9:$T$228,5,FALSE))</f>
        <v/>
      </c>
      <c r="D430" s="76" t="str">
        <f>IF(VLOOKUP(B430+0.5,Bクラス!$K$9:$T$228,5,FALSE)="","",VLOOKUP(B430+0.5,Bクラス!$K$9:$T$228,5,FALSE))</f>
        <v/>
      </c>
      <c r="E430" s="76" t="str">
        <f>IF(VLOOKUP(B430,Bクラス!$K$9:$T$228,2,FALSE)="","",VLOOKUP(B430,Bクラス!$K$9:$T$228,2,FALSE))</f>
        <v>GB</v>
      </c>
      <c r="F430" s="76" t="e">
        <f>データ!$B$4</f>
        <v>#N/A</v>
      </c>
      <c r="G430" s="76" t="e">
        <f>データ!$B$5</f>
        <v>#N/A</v>
      </c>
      <c r="H430" s="69" t="str">
        <f t="shared" ref="H430:H493" si="57">IF(C430="","",ROW())</f>
        <v/>
      </c>
      <c r="L430" s="69">
        <v>424</v>
      </c>
      <c r="M430" s="69" t="str">
        <f t="shared" si="51"/>
        <v/>
      </c>
      <c r="N430" s="69" t="str">
        <f t="shared" si="52"/>
        <v/>
      </c>
      <c r="O430" s="69" t="str">
        <f t="shared" si="53"/>
        <v/>
      </c>
      <c r="P430" s="69" t="str">
        <f t="shared" si="54"/>
        <v/>
      </c>
      <c r="Q430" s="69" t="str">
        <f t="shared" si="55"/>
        <v/>
      </c>
      <c r="R430" s="69" t="str">
        <f t="shared" si="56"/>
        <v/>
      </c>
    </row>
    <row r="431" spans="1:18" x14ac:dyDescent="0.2">
      <c r="A431" s="71" t="str">
        <f t="shared" si="50"/>
        <v/>
      </c>
      <c r="B431" s="76">
        <v>95</v>
      </c>
      <c r="C431" s="76" t="str">
        <f>IF(VLOOKUP(B431,Bクラス!$K$9:$T$228,5,FALSE)="","",VLOOKUP(B431,Bクラス!$K$9:$T$228,5,FALSE))</f>
        <v/>
      </c>
      <c r="D431" s="76" t="str">
        <f>IF(VLOOKUP(B431+0.5,Bクラス!$K$9:$T$228,5,FALSE)="","",VLOOKUP(B431+0.5,Bクラス!$K$9:$T$228,5,FALSE))</f>
        <v/>
      </c>
      <c r="E431" s="76" t="str">
        <f>IF(VLOOKUP(B431,Bクラス!$K$9:$T$228,2,FALSE)="","",VLOOKUP(B431,Bクラス!$K$9:$T$228,2,FALSE))</f>
        <v>GB</v>
      </c>
      <c r="F431" s="76" t="e">
        <f>データ!$B$4</f>
        <v>#N/A</v>
      </c>
      <c r="G431" s="76" t="e">
        <f>データ!$B$5</f>
        <v>#N/A</v>
      </c>
      <c r="H431" s="69" t="str">
        <f t="shared" si="57"/>
        <v/>
      </c>
      <c r="L431" s="69">
        <v>425</v>
      </c>
      <c r="M431" s="69" t="str">
        <f t="shared" si="51"/>
        <v/>
      </c>
      <c r="N431" s="69" t="str">
        <f t="shared" si="52"/>
        <v/>
      </c>
      <c r="O431" s="69" t="str">
        <f t="shared" si="53"/>
        <v/>
      </c>
      <c r="P431" s="69" t="str">
        <f t="shared" si="54"/>
        <v/>
      </c>
      <c r="Q431" s="69" t="str">
        <f t="shared" si="55"/>
        <v/>
      </c>
      <c r="R431" s="69" t="str">
        <f t="shared" si="56"/>
        <v/>
      </c>
    </row>
    <row r="432" spans="1:18" x14ac:dyDescent="0.2">
      <c r="A432" s="71" t="str">
        <f t="shared" si="50"/>
        <v/>
      </c>
      <c r="B432" s="76">
        <v>96</v>
      </c>
      <c r="C432" s="76" t="str">
        <f>IF(VLOOKUP(B432,Bクラス!$K$9:$T$228,5,FALSE)="","",VLOOKUP(B432,Bクラス!$K$9:$T$228,5,FALSE))</f>
        <v/>
      </c>
      <c r="D432" s="76" t="str">
        <f>IF(VLOOKUP(B432+0.5,Bクラス!$K$9:$T$228,5,FALSE)="","",VLOOKUP(B432+0.5,Bクラス!$K$9:$T$228,5,FALSE))</f>
        <v/>
      </c>
      <c r="E432" s="76" t="str">
        <f>IF(VLOOKUP(B432,Bクラス!$K$9:$T$228,2,FALSE)="","",VLOOKUP(B432,Bクラス!$K$9:$T$228,2,FALSE))</f>
        <v>GB</v>
      </c>
      <c r="F432" s="76" t="e">
        <f>データ!$B$4</f>
        <v>#N/A</v>
      </c>
      <c r="G432" s="76" t="e">
        <f>データ!$B$5</f>
        <v>#N/A</v>
      </c>
      <c r="H432" s="69" t="str">
        <f t="shared" si="57"/>
        <v/>
      </c>
      <c r="L432" s="69">
        <v>426</v>
      </c>
      <c r="M432" s="69" t="str">
        <f t="shared" si="51"/>
        <v/>
      </c>
      <c r="N432" s="69" t="str">
        <f t="shared" si="52"/>
        <v/>
      </c>
      <c r="O432" s="69" t="str">
        <f t="shared" si="53"/>
        <v/>
      </c>
      <c r="P432" s="69" t="str">
        <f t="shared" si="54"/>
        <v/>
      </c>
      <c r="Q432" s="69" t="str">
        <f t="shared" si="55"/>
        <v/>
      </c>
      <c r="R432" s="69" t="str">
        <f t="shared" si="56"/>
        <v/>
      </c>
    </row>
    <row r="433" spans="1:18" x14ac:dyDescent="0.2">
      <c r="A433" s="71" t="str">
        <f t="shared" si="50"/>
        <v/>
      </c>
      <c r="B433" s="76">
        <v>97</v>
      </c>
      <c r="C433" s="76" t="str">
        <f>IF(VLOOKUP(B433,Bクラス!$K$9:$T$228,5,FALSE)="","",VLOOKUP(B433,Bクラス!$K$9:$T$228,5,FALSE))</f>
        <v/>
      </c>
      <c r="D433" s="76" t="str">
        <f>IF(VLOOKUP(B433+0.5,Bクラス!$K$9:$T$228,5,FALSE)="","",VLOOKUP(B433+0.5,Bクラス!$K$9:$T$228,5,FALSE))</f>
        <v/>
      </c>
      <c r="E433" s="76" t="str">
        <f>IF(VLOOKUP(B433,Bクラス!$K$9:$T$228,2,FALSE)="","",VLOOKUP(B433,Bクラス!$K$9:$T$228,2,FALSE))</f>
        <v>GB</v>
      </c>
      <c r="F433" s="76" t="e">
        <f>データ!$B$4</f>
        <v>#N/A</v>
      </c>
      <c r="G433" s="76" t="e">
        <f>データ!$B$5</f>
        <v>#N/A</v>
      </c>
      <c r="H433" s="69" t="str">
        <f t="shared" si="57"/>
        <v/>
      </c>
      <c r="L433" s="69">
        <v>427</v>
      </c>
      <c r="M433" s="69" t="str">
        <f t="shared" si="51"/>
        <v/>
      </c>
      <c r="N433" s="69" t="str">
        <f t="shared" si="52"/>
        <v/>
      </c>
      <c r="O433" s="69" t="str">
        <f t="shared" si="53"/>
        <v/>
      </c>
      <c r="P433" s="69" t="str">
        <f t="shared" si="54"/>
        <v/>
      </c>
      <c r="Q433" s="69" t="str">
        <f t="shared" si="55"/>
        <v/>
      </c>
      <c r="R433" s="69" t="str">
        <f t="shared" si="56"/>
        <v/>
      </c>
    </row>
    <row r="434" spans="1:18" x14ac:dyDescent="0.2">
      <c r="A434" s="71" t="str">
        <f t="shared" si="50"/>
        <v/>
      </c>
      <c r="B434" s="76">
        <v>98</v>
      </c>
      <c r="C434" s="76" t="str">
        <f>IF(VLOOKUP(B434,Bクラス!$K$9:$T$228,5,FALSE)="","",VLOOKUP(B434,Bクラス!$K$9:$T$228,5,FALSE))</f>
        <v/>
      </c>
      <c r="D434" s="76" t="str">
        <f>IF(VLOOKUP(B434+0.5,Bクラス!$K$9:$T$228,5,FALSE)="","",VLOOKUP(B434+0.5,Bクラス!$K$9:$T$228,5,FALSE))</f>
        <v/>
      </c>
      <c r="E434" s="76" t="str">
        <f>IF(VLOOKUP(B434,Bクラス!$K$9:$T$228,2,FALSE)="","",VLOOKUP(B434,Bクラス!$K$9:$T$228,2,FALSE))</f>
        <v>GB</v>
      </c>
      <c r="F434" s="76" t="e">
        <f>データ!$B$4</f>
        <v>#N/A</v>
      </c>
      <c r="G434" s="76" t="e">
        <f>データ!$B$5</f>
        <v>#N/A</v>
      </c>
      <c r="H434" s="69" t="str">
        <f t="shared" si="57"/>
        <v/>
      </c>
      <c r="L434" s="69">
        <v>428</v>
      </c>
      <c r="M434" s="69" t="str">
        <f t="shared" si="51"/>
        <v/>
      </c>
      <c r="N434" s="69" t="str">
        <f t="shared" si="52"/>
        <v/>
      </c>
      <c r="O434" s="69" t="str">
        <f t="shared" si="53"/>
        <v/>
      </c>
      <c r="P434" s="69" t="str">
        <f t="shared" si="54"/>
        <v/>
      </c>
      <c r="Q434" s="69" t="str">
        <f t="shared" si="55"/>
        <v/>
      </c>
      <c r="R434" s="69" t="str">
        <f t="shared" si="56"/>
        <v/>
      </c>
    </row>
    <row r="435" spans="1:18" x14ac:dyDescent="0.2">
      <c r="A435" s="71" t="str">
        <f t="shared" si="50"/>
        <v/>
      </c>
      <c r="B435" s="76">
        <v>99</v>
      </c>
      <c r="C435" s="76" t="str">
        <f>IF(VLOOKUP(B435,Bクラス!$K$9:$T$228,5,FALSE)="","",VLOOKUP(B435,Bクラス!$K$9:$T$228,5,FALSE))</f>
        <v/>
      </c>
      <c r="D435" s="76" t="str">
        <f>IF(VLOOKUP(B435+0.5,Bクラス!$K$9:$T$228,5,FALSE)="","",VLOOKUP(B435+0.5,Bクラス!$K$9:$T$228,5,FALSE))</f>
        <v/>
      </c>
      <c r="E435" s="76" t="str">
        <f>IF(VLOOKUP(B435,Bクラス!$K$9:$T$228,2,FALSE)="","",VLOOKUP(B435,Bクラス!$K$9:$T$228,2,FALSE))</f>
        <v>GB</v>
      </c>
      <c r="F435" s="76" t="e">
        <f>データ!$B$4</f>
        <v>#N/A</v>
      </c>
      <c r="G435" s="76" t="e">
        <f>データ!$B$5</f>
        <v>#N/A</v>
      </c>
      <c r="H435" s="69" t="str">
        <f t="shared" si="57"/>
        <v/>
      </c>
      <c r="L435" s="69">
        <v>429</v>
      </c>
      <c r="M435" s="69" t="str">
        <f t="shared" si="51"/>
        <v/>
      </c>
      <c r="N435" s="69" t="str">
        <f t="shared" si="52"/>
        <v/>
      </c>
      <c r="O435" s="69" t="str">
        <f t="shared" si="53"/>
        <v/>
      </c>
      <c r="P435" s="69" t="str">
        <f t="shared" si="54"/>
        <v/>
      </c>
      <c r="Q435" s="69" t="str">
        <f t="shared" si="55"/>
        <v/>
      </c>
      <c r="R435" s="69" t="str">
        <f t="shared" si="56"/>
        <v/>
      </c>
    </row>
    <row r="436" spans="1:18" x14ac:dyDescent="0.2">
      <c r="A436" s="71" t="str">
        <f t="shared" si="50"/>
        <v/>
      </c>
      <c r="B436" s="76">
        <v>100</v>
      </c>
      <c r="C436" s="76" t="str">
        <f>IF(VLOOKUP(B436,Bクラス!$K$9:$T$228,5,FALSE)="","",VLOOKUP(B436,Bクラス!$K$9:$T$228,5,FALSE))</f>
        <v/>
      </c>
      <c r="D436" s="76" t="str">
        <f>IF(VLOOKUP(B436+0.5,Bクラス!$K$9:$T$228,5,FALSE)="","",VLOOKUP(B436+0.5,Bクラス!$K$9:$T$228,5,FALSE))</f>
        <v/>
      </c>
      <c r="E436" s="76" t="str">
        <f>IF(VLOOKUP(B436,Bクラス!$K$9:$T$228,2,FALSE)="","",VLOOKUP(B436,Bクラス!$K$9:$T$228,2,FALSE))</f>
        <v>GB</v>
      </c>
      <c r="F436" s="76" t="e">
        <f>データ!$B$4</f>
        <v>#N/A</v>
      </c>
      <c r="G436" s="76" t="e">
        <f>データ!$B$5</f>
        <v>#N/A</v>
      </c>
      <c r="H436" s="69" t="str">
        <f t="shared" si="57"/>
        <v/>
      </c>
      <c r="L436" s="69">
        <v>430</v>
      </c>
      <c r="M436" s="69" t="str">
        <f t="shared" si="51"/>
        <v/>
      </c>
      <c r="N436" s="69" t="str">
        <f t="shared" si="52"/>
        <v/>
      </c>
      <c r="O436" s="69" t="str">
        <f t="shared" si="53"/>
        <v/>
      </c>
      <c r="P436" s="69" t="str">
        <f t="shared" si="54"/>
        <v/>
      </c>
      <c r="Q436" s="69" t="str">
        <f t="shared" si="55"/>
        <v/>
      </c>
      <c r="R436" s="69" t="str">
        <f t="shared" si="56"/>
        <v/>
      </c>
    </row>
    <row r="437" spans="1:18" x14ac:dyDescent="0.2">
      <c r="A437" s="71" t="str">
        <f t="shared" si="50"/>
        <v/>
      </c>
      <c r="B437" s="76">
        <v>101</v>
      </c>
      <c r="C437" s="76" t="str">
        <f>IF(VLOOKUP(B437,Bクラス!$K$9:$T$228,5,FALSE)="","",VLOOKUP(B437,Bクラス!$K$9:$T$228,5,FALSE))</f>
        <v/>
      </c>
      <c r="D437" s="76" t="str">
        <f>IF(VLOOKUP(B437+0.5,Bクラス!$K$9:$T$228,5,FALSE)="","",VLOOKUP(B437+0.5,Bクラス!$K$9:$T$228,5,FALSE))</f>
        <v/>
      </c>
      <c r="E437" s="76" t="str">
        <f>IF(VLOOKUP(B437,Bクラス!$K$9:$T$228,2,FALSE)="","",VLOOKUP(B437,Bクラス!$K$9:$T$228,2,FALSE))</f>
        <v>GB</v>
      </c>
      <c r="F437" s="76" t="e">
        <f>データ!$B$4</f>
        <v>#N/A</v>
      </c>
      <c r="G437" s="76" t="e">
        <f>データ!$B$5</f>
        <v>#N/A</v>
      </c>
      <c r="H437" s="69" t="str">
        <f t="shared" si="57"/>
        <v/>
      </c>
      <c r="L437" s="69">
        <v>431</v>
      </c>
      <c r="M437" s="69" t="str">
        <f t="shared" si="51"/>
        <v/>
      </c>
      <c r="N437" s="69" t="str">
        <f t="shared" si="52"/>
        <v/>
      </c>
      <c r="O437" s="69" t="str">
        <f t="shared" si="53"/>
        <v/>
      </c>
      <c r="P437" s="69" t="str">
        <f t="shared" si="54"/>
        <v/>
      </c>
      <c r="Q437" s="69" t="str">
        <f t="shared" si="55"/>
        <v/>
      </c>
      <c r="R437" s="69" t="str">
        <f t="shared" si="56"/>
        <v/>
      </c>
    </row>
    <row r="438" spans="1:18" x14ac:dyDescent="0.2">
      <c r="A438" s="71" t="str">
        <f t="shared" si="50"/>
        <v/>
      </c>
      <c r="B438" s="76">
        <v>102</v>
      </c>
      <c r="C438" s="76" t="str">
        <f>IF(VLOOKUP(B438,Bクラス!$K$9:$T$228,5,FALSE)="","",VLOOKUP(B438,Bクラス!$K$9:$T$228,5,FALSE))</f>
        <v/>
      </c>
      <c r="D438" s="76" t="str">
        <f>IF(VLOOKUP(B438+0.5,Bクラス!$K$9:$T$228,5,FALSE)="","",VLOOKUP(B438+0.5,Bクラス!$K$9:$T$228,5,FALSE))</f>
        <v/>
      </c>
      <c r="E438" s="76" t="str">
        <f>IF(VLOOKUP(B438,Bクラス!$K$9:$T$228,2,FALSE)="","",VLOOKUP(B438,Bクラス!$K$9:$T$228,2,FALSE))</f>
        <v>GB</v>
      </c>
      <c r="F438" s="76" t="e">
        <f>データ!$B$4</f>
        <v>#N/A</v>
      </c>
      <c r="G438" s="76" t="e">
        <f>データ!$B$5</f>
        <v>#N/A</v>
      </c>
      <c r="H438" s="69" t="str">
        <f t="shared" si="57"/>
        <v/>
      </c>
      <c r="L438" s="69">
        <v>432</v>
      </c>
      <c r="M438" s="69" t="str">
        <f t="shared" si="51"/>
        <v/>
      </c>
      <c r="N438" s="69" t="str">
        <f t="shared" si="52"/>
        <v/>
      </c>
      <c r="O438" s="69" t="str">
        <f t="shared" si="53"/>
        <v/>
      </c>
      <c r="P438" s="69" t="str">
        <f t="shared" si="54"/>
        <v/>
      </c>
      <c r="Q438" s="69" t="str">
        <f t="shared" si="55"/>
        <v/>
      </c>
      <c r="R438" s="69" t="str">
        <f t="shared" si="56"/>
        <v/>
      </c>
    </row>
    <row r="439" spans="1:18" x14ac:dyDescent="0.2">
      <c r="A439" s="71" t="str">
        <f t="shared" si="50"/>
        <v/>
      </c>
      <c r="B439" s="76">
        <v>103</v>
      </c>
      <c r="C439" s="76" t="str">
        <f>IF(VLOOKUP(B439,Bクラス!$K$9:$T$228,5,FALSE)="","",VLOOKUP(B439,Bクラス!$K$9:$T$228,5,FALSE))</f>
        <v/>
      </c>
      <c r="D439" s="76" t="str">
        <f>IF(VLOOKUP(B439+0.5,Bクラス!$K$9:$T$228,5,FALSE)="","",VLOOKUP(B439+0.5,Bクラス!$K$9:$T$228,5,FALSE))</f>
        <v/>
      </c>
      <c r="E439" s="76" t="str">
        <f>IF(VLOOKUP(B439,Bクラス!$K$9:$T$228,2,FALSE)="","",VLOOKUP(B439,Bクラス!$K$9:$T$228,2,FALSE))</f>
        <v>GB</v>
      </c>
      <c r="F439" s="76" t="e">
        <f>データ!$B$4</f>
        <v>#N/A</v>
      </c>
      <c r="G439" s="76" t="e">
        <f>データ!$B$5</f>
        <v>#N/A</v>
      </c>
      <c r="H439" s="69" t="str">
        <f t="shared" si="57"/>
        <v/>
      </c>
      <c r="L439" s="69">
        <v>433</v>
      </c>
      <c r="M439" s="69" t="str">
        <f t="shared" si="51"/>
        <v/>
      </c>
      <c r="N439" s="69" t="str">
        <f t="shared" si="52"/>
        <v/>
      </c>
      <c r="O439" s="69" t="str">
        <f t="shared" si="53"/>
        <v/>
      </c>
      <c r="P439" s="69" t="str">
        <f t="shared" si="54"/>
        <v/>
      </c>
      <c r="Q439" s="69" t="str">
        <f t="shared" si="55"/>
        <v/>
      </c>
      <c r="R439" s="69" t="str">
        <f t="shared" si="56"/>
        <v/>
      </c>
    </row>
    <row r="440" spans="1:18" x14ac:dyDescent="0.2">
      <c r="A440" s="71" t="str">
        <f t="shared" si="50"/>
        <v/>
      </c>
      <c r="B440" s="76">
        <v>104</v>
      </c>
      <c r="C440" s="76" t="str">
        <f>IF(VLOOKUP(B440,Bクラス!$K$9:$T$228,5,FALSE)="","",VLOOKUP(B440,Bクラス!$K$9:$T$228,5,FALSE))</f>
        <v/>
      </c>
      <c r="D440" s="76" t="str">
        <f>IF(VLOOKUP(B440+0.5,Bクラス!$K$9:$T$228,5,FALSE)="","",VLOOKUP(B440+0.5,Bクラス!$K$9:$T$228,5,FALSE))</f>
        <v/>
      </c>
      <c r="E440" s="76" t="str">
        <f>IF(VLOOKUP(B440,Bクラス!$K$9:$T$228,2,FALSE)="","",VLOOKUP(B440,Bクラス!$K$9:$T$228,2,FALSE))</f>
        <v>GB</v>
      </c>
      <c r="F440" s="76" t="e">
        <f>データ!$B$4</f>
        <v>#N/A</v>
      </c>
      <c r="G440" s="76" t="e">
        <f>データ!$B$5</f>
        <v>#N/A</v>
      </c>
      <c r="H440" s="69" t="str">
        <f t="shared" si="57"/>
        <v/>
      </c>
      <c r="L440" s="69">
        <v>434</v>
      </c>
      <c r="M440" s="69" t="str">
        <f t="shared" si="51"/>
        <v/>
      </c>
      <c r="N440" s="69" t="str">
        <f t="shared" si="52"/>
        <v/>
      </c>
      <c r="O440" s="69" t="str">
        <f t="shared" si="53"/>
        <v/>
      </c>
      <c r="P440" s="69" t="str">
        <f t="shared" si="54"/>
        <v/>
      </c>
      <c r="Q440" s="69" t="str">
        <f t="shared" si="55"/>
        <v/>
      </c>
      <c r="R440" s="69" t="str">
        <f t="shared" si="56"/>
        <v/>
      </c>
    </row>
    <row r="441" spans="1:18" x14ac:dyDescent="0.2">
      <c r="A441" s="71" t="str">
        <f t="shared" si="50"/>
        <v/>
      </c>
      <c r="B441" s="76">
        <v>105</v>
      </c>
      <c r="C441" s="76" t="str">
        <f>IF(VLOOKUP(B441,Bクラス!$K$9:$T$228,5,FALSE)="","",VLOOKUP(B441,Bクラス!$K$9:$T$228,5,FALSE))</f>
        <v/>
      </c>
      <c r="D441" s="76" t="str">
        <f>IF(VLOOKUP(B441+0.5,Bクラス!$K$9:$T$228,5,FALSE)="","",VLOOKUP(B441+0.5,Bクラス!$K$9:$T$228,5,FALSE))</f>
        <v/>
      </c>
      <c r="E441" s="76" t="str">
        <f>IF(VLOOKUP(B441,Bクラス!$K$9:$T$228,2,FALSE)="","",VLOOKUP(B441,Bクラス!$K$9:$T$228,2,FALSE))</f>
        <v>GB</v>
      </c>
      <c r="F441" s="76" t="e">
        <f>データ!$B$4</f>
        <v>#N/A</v>
      </c>
      <c r="G441" s="76" t="e">
        <f>データ!$B$5</f>
        <v>#N/A</v>
      </c>
      <c r="H441" s="69" t="str">
        <f t="shared" si="57"/>
        <v/>
      </c>
      <c r="L441" s="69">
        <v>435</v>
      </c>
      <c r="M441" s="69" t="str">
        <f t="shared" si="51"/>
        <v/>
      </c>
      <c r="N441" s="69" t="str">
        <f t="shared" si="52"/>
        <v/>
      </c>
      <c r="O441" s="69" t="str">
        <f t="shared" si="53"/>
        <v/>
      </c>
      <c r="P441" s="69" t="str">
        <f t="shared" si="54"/>
        <v/>
      </c>
      <c r="Q441" s="69" t="str">
        <f t="shared" si="55"/>
        <v/>
      </c>
      <c r="R441" s="69" t="str">
        <f t="shared" si="56"/>
        <v/>
      </c>
    </row>
    <row r="442" spans="1:18" x14ac:dyDescent="0.2">
      <c r="A442" s="71" t="str">
        <f t="shared" si="50"/>
        <v/>
      </c>
      <c r="B442" s="76">
        <v>106</v>
      </c>
      <c r="C442" s="76" t="str">
        <f>IF(VLOOKUP(B442,Bクラス!$K$9:$T$228,5,FALSE)="","",VLOOKUP(B442,Bクラス!$K$9:$T$228,5,FALSE))</f>
        <v/>
      </c>
      <c r="D442" s="76" t="str">
        <f>IF(VLOOKUP(B442+0.5,Bクラス!$K$9:$T$228,5,FALSE)="","",VLOOKUP(B442+0.5,Bクラス!$K$9:$T$228,5,FALSE))</f>
        <v/>
      </c>
      <c r="E442" s="76" t="str">
        <f>IF(VLOOKUP(B442,Bクラス!$K$9:$T$228,2,FALSE)="","",VLOOKUP(B442,Bクラス!$K$9:$T$228,2,FALSE))</f>
        <v>GB</v>
      </c>
      <c r="F442" s="76" t="e">
        <f>データ!$B$4</f>
        <v>#N/A</v>
      </c>
      <c r="G442" s="76" t="e">
        <f>データ!$B$5</f>
        <v>#N/A</v>
      </c>
      <c r="H442" s="69" t="str">
        <f t="shared" si="57"/>
        <v/>
      </c>
      <c r="L442" s="69">
        <v>436</v>
      </c>
      <c r="M442" s="69" t="str">
        <f t="shared" si="51"/>
        <v/>
      </c>
      <c r="N442" s="69" t="str">
        <f t="shared" si="52"/>
        <v/>
      </c>
      <c r="O442" s="69" t="str">
        <f t="shared" si="53"/>
        <v/>
      </c>
      <c r="P442" s="69" t="str">
        <f t="shared" si="54"/>
        <v/>
      </c>
      <c r="Q442" s="69" t="str">
        <f t="shared" si="55"/>
        <v/>
      </c>
      <c r="R442" s="69" t="str">
        <f t="shared" si="56"/>
        <v/>
      </c>
    </row>
    <row r="443" spans="1:18" x14ac:dyDescent="0.2">
      <c r="A443" s="71" t="str">
        <f t="shared" si="50"/>
        <v/>
      </c>
      <c r="B443" s="76">
        <v>107</v>
      </c>
      <c r="C443" s="76" t="str">
        <f>IF(VLOOKUP(B443,Bクラス!$K$9:$T$228,5,FALSE)="","",VLOOKUP(B443,Bクラス!$K$9:$T$228,5,FALSE))</f>
        <v/>
      </c>
      <c r="D443" s="76" t="str">
        <f>IF(VLOOKUP(B443+0.5,Bクラス!$K$9:$T$228,5,FALSE)="","",VLOOKUP(B443+0.5,Bクラス!$K$9:$T$228,5,FALSE))</f>
        <v/>
      </c>
      <c r="E443" s="76" t="str">
        <f>IF(VLOOKUP(B443,Bクラス!$K$9:$T$228,2,FALSE)="","",VLOOKUP(B443,Bクラス!$K$9:$T$228,2,FALSE))</f>
        <v>GB</v>
      </c>
      <c r="F443" s="76" t="e">
        <f>データ!$B$4</f>
        <v>#N/A</v>
      </c>
      <c r="G443" s="76" t="e">
        <f>データ!$B$5</f>
        <v>#N/A</v>
      </c>
      <c r="H443" s="69" t="str">
        <f t="shared" si="57"/>
        <v/>
      </c>
      <c r="L443" s="69">
        <v>437</v>
      </c>
      <c r="M443" s="69" t="str">
        <f t="shared" si="51"/>
        <v/>
      </c>
      <c r="N443" s="69" t="str">
        <f t="shared" si="52"/>
        <v/>
      </c>
      <c r="O443" s="69" t="str">
        <f t="shared" si="53"/>
        <v/>
      </c>
      <c r="P443" s="69" t="str">
        <f t="shared" si="54"/>
        <v/>
      </c>
      <c r="Q443" s="69" t="str">
        <f t="shared" si="55"/>
        <v/>
      </c>
      <c r="R443" s="69" t="str">
        <f t="shared" si="56"/>
        <v/>
      </c>
    </row>
    <row r="444" spans="1:18" x14ac:dyDescent="0.2">
      <c r="A444" s="71" t="str">
        <f t="shared" si="50"/>
        <v/>
      </c>
      <c r="B444" s="76">
        <v>108</v>
      </c>
      <c r="C444" s="76" t="str">
        <f>IF(VLOOKUP(B444,Bクラス!$K$9:$T$228,5,FALSE)="","",VLOOKUP(B444,Bクラス!$K$9:$T$228,5,FALSE))</f>
        <v/>
      </c>
      <c r="D444" s="76" t="str">
        <f>IF(VLOOKUP(B444+0.5,Bクラス!$K$9:$T$228,5,FALSE)="","",VLOOKUP(B444+0.5,Bクラス!$K$9:$T$228,5,FALSE))</f>
        <v/>
      </c>
      <c r="E444" s="76" t="str">
        <f>IF(VLOOKUP(B444,Bクラス!$K$9:$T$228,2,FALSE)="","",VLOOKUP(B444,Bクラス!$K$9:$T$228,2,FALSE))</f>
        <v>GB</v>
      </c>
      <c r="F444" s="76" t="e">
        <f>データ!$B$4</f>
        <v>#N/A</v>
      </c>
      <c r="G444" s="76" t="e">
        <f>データ!$B$5</f>
        <v>#N/A</v>
      </c>
      <c r="H444" s="69" t="str">
        <f t="shared" si="57"/>
        <v/>
      </c>
      <c r="L444" s="69">
        <v>438</v>
      </c>
      <c r="M444" s="69" t="str">
        <f t="shared" si="51"/>
        <v/>
      </c>
      <c r="N444" s="69" t="str">
        <f t="shared" si="52"/>
        <v/>
      </c>
      <c r="O444" s="69" t="str">
        <f t="shared" si="53"/>
        <v/>
      </c>
      <c r="P444" s="69" t="str">
        <f t="shared" si="54"/>
        <v/>
      </c>
      <c r="Q444" s="69" t="str">
        <f t="shared" si="55"/>
        <v/>
      </c>
      <c r="R444" s="69" t="str">
        <f t="shared" si="56"/>
        <v/>
      </c>
    </row>
    <row r="445" spans="1:18" x14ac:dyDescent="0.2">
      <c r="A445" s="71" t="str">
        <f t="shared" si="50"/>
        <v/>
      </c>
      <c r="B445" s="76">
        <v>109</v>
      </c>
      <c r="C445" s="76" t="str">
        <f>IF(VLOOKUP(B445,Bクラス!$K$9:$T$228,5,FALSE)="","",VLOOKUP(B445,Bクラス!$K$9:$T$228,5,FALSE))</f>
        <v/>
      </c>
      <c r="D445" s="76" t="str">
        <f>IF(VLOOKUP(B445+0.5,Bクラス!$K$9:$T$228,5,FALSE)="","",VLOOKUP(B445+0.5,Bクラス!$K$9:$T$228,5,FALSE))</f>
        <v/>
      </c>
      <c r="E445" s="76" t="str">
        <f>IF(VLOOKUP(B445,Bクラス!$K$9:$T$228,2,FALSE)="","",VLOOKUP(B445,Bクラス!$K$9:$T$228,2,FALSE))</f>
        <v>GB</v>
      </c>
      <c r="F445" s="76" t="e">
        <f>データ!$B$4</f>
        <v>#N/A</v>
      </c>
      <c r="G445" s="76" t="e">
        <f>データ!$B$5</f>
        <v>#N/A</v>
      </c>
      <c r="H445" s="69" t="str">
        <f t="shared" si="57"/>
        <v/>
      </c>
      <c r="L445" s="69">
        <v>439</v>
      </c>
      <c r="M445" s="69" t="str">
        <f t="shared" si="51"/>
        <v/>
      </c>
      <c r="N445" s="69" t="str">
        <f t="shared" si="52"/>
        <v/>
      </c>
      <c r="O445" s="69" t="str">
        <f t="shared" si="53"/>
        <v/>
      </c>
      <c r="P445" s="69" t="str">
        <f t="shared" si="54"/>
        <v/>
      </c>
      <c r="Q445" s="69" t="str">
        <f t="shared" si="55"/>
        <v/>
      </c>
      <c r="R445" s="69" t="str">
        <f t="shared" si="56"/>
        <v/>
      </c>
    </row>
    <row r="446" spans="1:18" x14ac:dyDescent="0.2">
      <c r="A446" s="71" t="str">
        <f t="shared" si="50"/>
        <v/>
      </c>
      <c r="B446" s="76">
        <v>110</v>
      </c>
      <c r="C446" s="76" t="str">
        <f>IF(VLOOKUP(B446,Bクラス!$K$9:$T$228,5,FALSE)="","",VLOOKUP(B446,Bクラス!$K$9:$T$228,5,FALSE))</f>
        <v/>
      </c>
      <c r="D446" s="76" t="str">
        <f>IF(VLOOKUP(B446+0.5,Bクラス!$K$9:$T$228,5,FALSE)="","",VLOOKUP(B446+0.5,Bクラス!$K$9:$T$228,5,FALSE))</f>
        <v/>
      </c>
      <c r="E446" s="76" t="str">
        <f>IF(VLOOKUP(B446,Bクラス!$K$9:$T$228,2,FALSE)="","",VLOOKUP(B446,Bクラス!$K$9:$T$228,2,FALSE))</f>
        <v>GB</v>
      </c>
      <c r="F446" s="76" t="e">
        <f>データ!$B$4</f>
        <v>#N/A</v>
      </c>
      <c r="G446" s="76" t="e">
        <f>データ!$B$5</f>
        <v>#N/A</v>
      </c>
      <c r="H446" s="69" t="str">
        <f t="shared" si="57"/>
        <v/>
      </c>
      <c r="L446" s="69">
        <v>440</v>
      </c>
      <c r="M446" s="69" t="str">
        <f t="shared" si="51"/>
        <v/>
      </c>
      <c r="N446" s="69" t="str">
        <f t="shared" si="52"/>
        <v/>
      </c>
      <c r="O446" s="69" t="str">
        <f t="shared" si="53"/>
        <v/>
      </c>
      <c r="P446" s="69" t="str">
        <f t="shared" si="54"/>
        <v/>
      </c>
      <c r="Q446" s="69" t="str">
        <f t="shared" si="55"/>
        <v/>
      </c>
      <c r="R446" s="69" t="str">
        <f t="shared" si="56"/>
        <v/>
      </c>
    </row>
    <row r="447" spans="1:18" x14ac:dyDescent="0.2">
      <c r="A447" s="71" t="str">
        <f t="shared" si="50"/>
        <v/>
      </c>
      <c r="B447" s="77">
        <v>1</v>
      </c>
      <c r="C447" s="77" t="str">
        <f>IF(VLOOKUP(B447,Cクラス!$A$9:$J$228,5,FALSE)="","",VLOOKUP(B447,Cクラス!$A$9:$J$228,5,FALSE))</f>
        <v/>
      </c>
      <c r="D447" s="77" t="str">
        <f>IF(VLOOKUP(B447+0.5,Cクラス!$A$9:$J$228,5,FALSE)="","",VLOOKUP(B447+0.5,Cクラス!$A$9:$J$228,5,FALSE))</f>
        <v/>
      </c>
      <c r="E447" s="77" t="str">
        <f>IF(VLOOKUP(B447,Cクラス!$A$9:$J$228,2,FALSE)="","",VLOOKUP(B447,Cクラス!$A$9:$J$228,2,FALSE))</f>
        <v>BC</v>
      </c>
      <c r="F447" s="77" t="e">
        <f>データ!$B$4</f>
        <v>#N/A</v>
      </c>
      <c r="G447" s="77" t="e">
        <f>データ!$B$5</f>
        <v>#N/A</v>
      </c>
      <c r="H447" s="69" t="str">
        <f t="shared" si="57"/>
        <v/>
      </c>
      <c r="L447" s="69">
        <v>441</v>
      </c>
      <c r="M447" s="69" t="str">
        <f t="shared" si="51"/>
        <v/>
      </c>
      <c r="N447" s="69" t="str">
        <f t="shared" si="52"/>
        <v/>
      </c>
      <c r="O447" s="69" t="str">
        <f t="shared" si="53"/>
        <v/>
      </c>
      <c r="P447" s="69" t="str">
        <f t="shared" si="54"/>
        <v/>
      </c>
      <c r="Q447" s="69" t="str">
        <f t="shared" si="55"/>
        <v/>
      </c>
      <c r="R447" s="69" t="str">
        <f t="shared" si="56"/>
        <v/>
      </c>
    </row>
    <row r="448" spans="1:18" x14ac:dyDescent="0.2">
      <c r="A448" s="71" t="str">
        <f t="shared" si="50"/>
        <v/>
      </c>
      <c r="B448" s="77">
        <v>2</v>
      </c>
      <c r="C448" s="77" t="str">
        <f>IF(VLOOKUP(B448,Cクラス!$A$9:$J$228,5,FALSE)="","",VLOOKUP(B448,Cクラス!$A$9:$J$228,5,FALSE))</f>
        <v/>
      </c>
      <c r="D448" s="77" t="str">
        <f>IF(VLOOKUP(B448+0.5,Cクラス!$A$9:$J$228,5,FALSE)="","",VLOOKUP(B448+0.5,Cクラス!$A$9:$J$228,5,FALSE))</f>
        <v/>
      </c>
      <c r="E448" s="77" t="str">
        <f>IF(VLOOKUP(B448,Cクラス!$A$9:$J$228,2,FALSE)="","",VLOOKUP(B448,Cクラス!$A$9:$J$228,2,FALSE))</f>
        <v>BC</v>
      </c>
      <c r="F448" s="77" t="e">
        <f>データ!$B$4</f>
        <v>#N/A</v>
      </c>
      <c r="G448" s="77" t="e">
        <f>データ!$B$5</f>
        <v>#N/A</v>
      </c>
      <c r="H448" s="69" t="str">
        <f t="shared" si="57"/>
        <v/>
      </c>
      <c r="L448" s="69">
        <v>442</v>
      </c>
      <c r="M448" s="69" t="str">
        <f t="shared" si="51"/>
        <v/>
      </c>
      <c r="N448" s="69" t="str">
        <f t="shared" si="52"/>
        <v/>
      </c>
      <c r="O448" s="69" t="str">
        <f t="shared" si="53"/>
        <v/>
      </c>
      <c r="P448" s="69" t="str">
        <f t="shared" si="54"/>
        <v/>
      </c>
      <c r="Q448" s="69" t="str">
        <f t="shared" si="55"/>
        <v/>
      </c>
      <c r="R448" s="69" t="str">
        <f t="shared" si="56"/>
        <v/>
      </c>
    </row>
    <row r="449" spans="1:18" x14ac:dyDescent="0.2">
      <c r="A449" s="71" t="str">
        <f t="shared" si="50"/>
        <v/>
      </c>
      <c r="B449" s="77">
        <v>3</v>
      </c>
      <c r="C449" s="77" t="str">
        <f>IF(VLOOKUP(B449,Cクラス!$A$9:$J$228,5,FALSE)="","",VLOOKUP(B449,Cクラス!$A$9:$J$228,5,FALSE))</f>
        <v/>
      </c>
      <c r="D449" s="77" t="str">
        <f>IF(VLOOKUP(B449+0.5,Cクラス!$A$9:$J$228,5,FALSE)="","",VLOOKUP(B449+0.5,Cクラス!$A$9:$J$228,5,FALSE))</f>
        <v/>
      </c>
      <c r="E449" s="77" t="str">
        <f>IF(VLOOKUP(B449,Cクラス!$A$9:$J$228,2,FALSE)="","",VLOOKUP(B449,Cクラス!$A$9:$J$228,2,FALSE))</f>
        <v>BC</v>
      </c>
      <c r="F449" s="77" t="e">
        <f>データ!$B$4</f>
        <v>#N/A</v>
      </c>
      <c r="G449" s="77" t="e">
        <f>データ!$B$5</f>
        <v>#N/A</v>
      </c>
      <c r="H449" s="69" t="str">
        <f t="shared" si="57"/>
        <v/>
      </c>
      <c r="L449" s="69">
        <v>443</v>
      </c>
      <c r="M449" s="69" t="str">
        <f t="shared" si="51"/>
        <v/>
      </c>
      <c r="N449" s="69" t="str">
        <f t="shared" si="52"/>
        <v/>
      </c>
      <c r="O449" s="69" t="str">
        <f t="shared" si="53"/>
        <v/>
      </c>
      <c r="P449" s="69" t="str">
        <f t="shared" si="54"/>
        <v/>
      </c>
      <c r="Q449" s="69" t="str">
        <f t="shared" si="55"/>
        <v/>
      </c>
      <c r="R449" s="69" t="str">
        <f t="shared" si="56"/>
        <v/>
      </c>
    </row>
    <row r="450" spans="1:18" x14ac:dyDescent="0.2">
      <c r="A450" s="71" t="str">
        <f t="shared" si="50"/>
        <v/>
      </c>
      <c r="B450" s="77">
        <v>4</v>
      </c>
      <c r="C450" s="77" t="str">
        <f>IF(VLOOKUP(B450,Cクラス!$A$9:$J$228,5,FALSE)="","",VLOOKUP(B450,Cクラス!$A$9:$J$228,5,FALSE))</f>
        <v/>
      </c>
      <c r="D450" s="77" t="str">
        <f>IF(VLOOKUP(B450+0.5,Cクラス!$A$9:$J$228,5,FALSE)="","",VLOOKUP(B450+0.5,Cクラス!$A$9:$J$228,5,FALSE))</f>
        <v/>
      </c>
      <c r="E450" s="77" t="str">
        <f>IF(VLOOKUP(B450,Cクラス!$A$9:$J$228,2,FALSE)="","",VLOOKUP(B450,Cクラス!$A$9:$J$228,2,FALSE))</f>
        <v>BC</v>
      </c>
      <c r="F450" s="77" t="e">
        <f>データ!$B$4</f>
        <v>#N/A</v>
      </c>
      <c r="G450" s="77" t="e">
        <f>データ!$B$5</f>
        <v>#N/A</v>
      </c>
      <c r="H450" s="69" t="str">
        <f t="shared" si="57"/>
        <v/>
      </c>
      <c r="L450" s="69">
        <v>444</v>
      </c>
      <c r="M450" s="69" t="str">
        <f t="shared" si="51"/>
        <v/>
      </c>
      <c r="N450" s="69" t="str">
        <f t="shared" si="52"/>
        <v/>
      </c>
      <c r="O450" s="69" t="str">
        <f t="shared" si="53"/>
        <v/>
      </c>
      <c r="P450" s="69" t="str">
        <f t="shared" si="54"/>
        <v/>
      </c>
      <c r="Q450" s="69" t="str">
        <f t="shared" si="55"/>
        <v/>
      </c>
      <c r="R450" s="69" t="str">
        <f t="shared" si="56"/>
        <v/>
      </c>
    </row>
    <row r="451" spans="1:18" x14ac:dyDescent="0.2">
      <c r="A451" s="71" t="str">
        <f t="shared" si="50"/>
        <v/>
      </c>
      <c r="B451" s="77">
        <v>5</v>
      </c>
      <c r="C451" s="77" t="str">
        <f>IF(VLOOKUP(B451,Cクラス!$A$9:$J$228,5,FALSE)="","",VLOOKUP(B451,Cクラス!$A$9:$J$228,5,FALSE))</f>
        <v/>
      </c>
      <c r="D451" s="77" t="str">
        <f>IF(VLOOKUP(B451+0.5,Cクラス!$A$9:$J$228,5,FALSE)="","",VLOOKUP(B451+0.5,Cクラス!$A$9:$J$228,5,FALSE))</f>
        <v/>
      </c>
      <c r="E451" s="77" t="str">
        <f>IF(VLOOKUP(B451,Cクラス!$A$9:$J$228,2,FALSE)="","",VLOOKUP(B451,Cクラス!$A$9:$J$228,2,FALSE))</f>
        <v>BC</v>
      </c>
      <c r="F451" s="77" t="e">
        <f>データ!$B$4</f>
        <v>#N/A</v>
      </c>
      <c r="G451" s="77" t="e">
        <f>データ!$B$5</f>
        <v>#N/A</v>
      </c>
      <c r="H451" s="69" t="str">
        <f t="shared" si="57"/>
        <v/>
      </c>
      <c r="L451" s="69">
        <v>445</v>
      </c>
      <c r="M451" s="69" t="str">
        <f t="shared" si="51"/>
        <v/>
      </c>
      <c r="N451" s="69" t="str">
        <f t="shared" si="52"/>
        <v/>
      </c>
      <c r="O451" s="69" t="str">
        <f t="shared" si="53"/>
        <v/>
      </c>
      <c r="P451" s="69" t="str">
        <f t="shared" si="54"/>
        <v/>
      </c>
      <c r="Q451" s="69" t="str">
        <f t="shared" si="55"/>
        <v/>
      </c>
      <c r="R451" s="69" t="str">
        <f t="shared" si="56"/>
        <v/>
      </c>
    </row>
    <row r="452" spans="1:18" x14ac:dyDescent="0.2">
      <c r="A452" s="71" t="str">
        <f t="shared" si="50"/>
        <v/>
      </c>
      <c r="B452" s="77">
        <v>6</v>
      </c>
      <c r="C452" s="77" t="str">
        <f>IF(VLOOKUP(B452,Cクラス!$A$9:$J$228,5,FALSE)="","",VLOOKUP(B452,Cクラス!$A$9:$J$228,5,FALSE))</f>
        <v/>
      </c>
      <c r="D452" s="77" t="str">
        <f>IF(VLOOKUP(B452+0.5,Cクラス!$A$9:$J$228,5,FALSE)="","",VLOOKUP(B452+0.5,Cクラス!$A$9:$J$228,5,FALSE))</f>
        <v/>
      </c>
      <c r="E452" s="77" t="str">
        <f>IF(VLOOKUP(B452,Cクラス!$A$9:$J$228,2,FALSE)="","",VLOOKUP(B452,Cクラス!$A$9:$J$228,2,FALSE))</f>
        <v>BC</v>
      </c>
      <c r="F452" s="77" t="e">
        <f>データ!$B$4</f>
        <v>#N/A</v>
      </c>
      <c r="G452" s="77" t="e">
        <f>データ!$B$5</f>
        <v>#N/A</v>
      </c>
      <c r="H452" s="69" t="str">
        <f t="shared" si="57"/>
        <v/>
      </c>
      <c r="L452" s="69">
        <v>446</v>
      </c>
      <c r="M452" s="69" t="str">
        <f t="shared" si="51"/>
        <v/>
      </c>
      <c r="N452" s="69" t="str">
        <f t="shared" si="52"/>
        <v/>
      </c>
      <c r="O452" s="69" t="str">
        <f t="shared" si="53"/>
        <v/>
      </c>
      <c r="P452" s="69" t="str">
        <f t="shared" si="54"/>
        <v/>
      </c>
      <c r="Q452" s="69" t="str">
        <f t="shared" si="55"/>
        <v/>
      </c>
      <c r="R452" s="69" t="str">
        <f t="shared" si="56"/>
        <v/>
      </c>
    </row>
    <row r="453" spans="1:18" x14ac:dyDescent="0.2">
      <c r="A453" s="71" t="str">
        <f t="shared" si="50"/>
        <v/>
      </c>
      <c r="B453" s="77">
        <v>7</v>
      </c>
      <c r="C453" s="77" t="str">
        <f>IF(VLOOKUP(B453,Cクラス!$A$9:$J$228,5,FALSE)="","",VLOOKUP(B453,Cクラス!$A$9:$J$228,5,FALSE))</f>
        <v/>
      </c>
      <c r="D453" s="77" t="str">
        <f>IF(VLOOKUP(B453+0.5,Cクラス!$A$9:$J$228,5,FALSE)="","",VLOOKUP(B453+0.5,Cクラス!$A$9:$J$228,5,FALSE))</f>
        <v/>
      </c>
      <c r="E453" s="77" t="str">
        <f>IF(VLOOKUP(B453,Cクラス!$A$9:$J$228,2,FALSE)="","",VLOOKUP(B453,Cクラス!$A$9:$J$228,2,FALSE))</f>
        <v>BC</v>
      </c>
      <c r="F453" s="77" t="e">
        <f>データ!$B$4</f>
        <v>#N/A</v>
      </c>
      <c r="G453" s="77" t="e">
        <f>データ!$B$5</f>
        <v>#N/A</v>
      </c>
      <c r="H453" s="69" t="str">
        <f t="shared" si="57"/>
        <v/>
      </c>
      <c r="L453" s="69">
        <v>447</v>
      </c>
      <c r="M453" s="69" t="str">
        <f t="shared" si="51"/>
        <v/>
      </c>
      <c r="N453" s="69" t="str">
        <f t="shared" si="52"/>
        <v/>
      </c>
      <c r="O453" s="69" t="str">
        <f t="shared" si="53"/>
        <v/>
      </c>
      <c r="P453" s="69" t="str">
        <f t="shared" si="54"/>
        <v/>
      </c>
      <c r="Q453" s="69" t="str">
        <f t="shared" si="55"/>
        <v/>
      </c>
      <c r="R453" s="69" t="str">
        <f t="shared" si="56"/>
        <v/>
      </c>
    </row>
    <row r="454" spans="1:18" x14ac:dyDescent="0.2">
      <c r="A454" s="71" t="str">
        <f t="shared" si="50"/>
        <v/>
      </c>
      <c r="B454" s="77">
        <v>8</v>
      </c>
      <c r="C454" s="77" t="str">
        <f>IF(VLOOKUP(B454,Cクラス!$A$9:$J$228,5,FALSE)="","",VLOOKUP(B454,Cクラス!$A$9:$J$228,5,FALSE))</f>
        <v/>
      </c>
      <c r="D454" s="77" t="str">
        <f>IF(VLOOKUP(B454+0.5,Cクラス!$A$9:$J$228,5,FALSE)="","",VLOOKUP(B454+0.5,Cクラス!$A$9:$J$228,5,FALSE))</f>
        <v/>
      </c>
      <c r="E454" s="77" t="str">
        <f>IF(VLOOKUP(B454,Cクラス!$A$9:$J$228,2,FALSE)="","",VLOOKUP(B454,Cクラス!$A$9:$J$228,2,FALSE))</f>
        <v>BC</v>
      </c>
      <c r="F454" s="77" t="e">
        <f>データ!$B$4</f>
        <v>#N/A</v>
      </c>
      <c r="G454" s="77" t="e">
        <f>データ!$B$5</f>
        <v>#N/A</v>
      </c>
      <c r="H454" s="69" t="str">
        <f t="shared" si="57"/>
        <v/>
      </c>
      <c r="L454" s="69">
        <v>448</v>
      </c>
      <c r="M454" s="69" t="str">
        <f t="shared" si="51"/>
        <v/>
      </c>
      <c r="N454" s="69" t="str">
        <f t="shared" si="52"/>
        <v/>
      </c>
      <c r="O454" s="69" t="str">
        <f t="shared" si="53"/>
        <v/>
      </c>
      <c r="P454" s="69" t="str">
        <f t="shared" si="54"/>
        <v/>
      </c>
      <c r="Q454" s="69" t="str">
        <f t="shared" si="55"/>
        <v/>
      </c>
      <c r="R454" s="69" t="str">
        <f t="shared" si="56"/>
        <v/>
      </c>
    </row>
    <row r="455" spans="1:18" x14ac:dyDescent="0.2">
      <c r="A455" s="71" t="str">
        <f t="shared" ref="A455:A518" si="58">IFERROR(RANK(H455,$H$7:$H$666,1),"")</f>
        <v/>
      </c>
      <c r="B455" s="77">
        <v>9</v>
      </c>
      <c r="C455" s="77" t="str">
        <f>IF(VLOOKUP(B455,Cクラス!$A$9:$J$228,5,FALSE)="","",VLOOKUP(B455,Cクラス!$A$9:$J$228,5,FALSE))</f>
        <v/>
      </c>
      <c r="D455" s="77" t="str">
        <f>IF(VLOOKUP(B455+0.5,Cクラス!$A$9:$J$228,5,FALSE)="","",VLOOKUP(B455+0.5,Cクラス!$A$9:$J$228,5,FALSE))</f>
        <v/>
      </c>
      <c r="E455" s="77" t="str">
        <f>IF(VLOOKUP(B455,Cクラス!$A$9:$J$228,2,FALSE)="","",VLOOKUP(B455,Cクラス!$A$9:$J$228,2,FALSE))</f>
        <v>BC</v>
      </c>
      <c r="F455" s="77" t="e">
        <f>データ!$B$4</f>
        <v>#N/A</v>
      </c>
      <c r="G455" s="77" t="e">
        <f>データ!$B$5</f>
        <v>#N/A</v>
      </c>
      <c r="H455" s="69" t="str">
        <f t="shared" si="57"/>
        <v/>
      </c>
      <c r="L455" s="69">
        <v>449</v>
      </c>
      <c r="M455" s="69" t="str">
        <f t="shared" si="51"/>
        <v/>
      </c>
      <c r="N455" s="69" t="str">
        <f t="shared" si="52"/>
        <v/>
      </c>
      <c r="O455" s="69" t="str">
        <f t="shared" si="53"/>
        <v/>
      </c>
      <c r="P455" s="69" t="str">
        <f t="shared" si="54"/>
        <v/>
      </c>
      <c r="Q455" s="69" t="str">
        <f t="shared" si="55"/>
        <v/>
      </c>
      <c r="R455" s="69" t="str">
        <f t="shared" si="56"/>
        <v/>
      </c>
    </row>
    <row r="456" spans="1:18" x14ac:dyDescent="0.2">
      <c r="A456" s="71" t="str">
        <f t="shared" si="58"/>
        <v/>
      </c>
      <c r="B456" s="77">
        <v>10</v>
      </c>
      <c r="C456" s="77" t="str">
        <f>IF(VLOOKUP(B456,Cクラス!$A$9:$J$228,5,FALSE)="","",VLOOKUP(B456,Cクラス!$A$9:$J$228,5,FALSE))</f>
        <v/>
      </c>
      <c r="D456" s="77" t="str">
        <f>IF(VLOOKUP(B456+0.5,Cクラス!$A$9:$J$228,5,FALSE)="","",VLOOKUP(B456+0.5,Cクラス!$A$9:$J$228,5,FALSE))</f>
        <v/>
      </c>
      <c r="E456" s="77" t="str">
        <f>IF(VLOOKUP(B456,Cクラス!$A$9:$J$228,2,FALSE)="","",VLOOKUP(B456,Cクラス!$A$9:$J$228,2,FALSE))</f>
        <v>BC</v>
      </c>
      <c r="F456" s="77" t="e">
        <f>データ!$B$4</f>
        <v>#N/A</v>
      </c>
      <c r="G456" s="77" t="e">
        <f>データ!$B$5</f>
        <v>#N/A</v>
      </c>
      <c r="H456" s="69" t="str">
        <f t="shared" si="57"/>
        <v/>
      </c>
      <c r="L456" s="69">
        <v>450</v>
      </c>
      <c r="M456" s="69" t="str">
        <f t="shared" ref="M456:M519" si="59">IFERROR(VLOOKUP(L456,$A$7:$G$666,2,FALSE),"")</f>
        <v/>
      </c>
      <c r="N456" s="69" t="str">
        <f t="shared" ref="N456:N519" si="60">IFERROR(VLOOKUP(L456,$A$7:$G$666,4,FALSE),"")</f>
        <v/>
      </c>
      <c r="O456" s="69" t="str">
        <f t="shared" ref="O456:O519" si="61">IFERROR(VLOOKUP(L456,$A$7:$G$666,3,FALSE),"")</f>
        <v/>
      </c>
      <c r="P456" s="69" t="str">
        <f t="shared" ref="P456:P519" si="62">IFERROR(VLOOKUP(L456,$A$7:$G$666,6,FALSE),"")</f>
        <v/>
      </c>
      <c r="Q456" s="69" t="str">
        <f t="shared" ref="Q456:Q519" si="63">IFERROR(VLOOKUP(L456,$A$7:$G$666,7,FALSE),"")</f>
        <v/>
      </c>
      <c r="R456" s="69" t="str">
        <f t="shared" ref="R456:R519" si="64">IFERROR(VLOOKUP(L456,$A$7:$G$666,5,FALSE),"")</f>
        <v/>
      </c>
    </row>
    <row r="457" spans="1:18" x14ac:dyDescent="0.2">
      <c r="A457" s="71" t="str">
        <f t="shared" si="58"/>
        <v/>
      </c>
      <c r="B457" s="77">
        <v>11</v>
      </c>
      <c r="C457" s="77" t="str">
        <f>IF(VLOOKUP(B457,Cクラス!$A$9:$J$228,5,FALSE)="","",VLOOKUP(B457,Cクラス!$A$9:$J$228,5,FALSE))</f>
        <v/>
      </c>
      <c r="D457" s="77" t="str">
        <f>IF(VLOOKUP(B457+0.5,Cクラス!$A$9:$J$228,5,FALSE)="","",VLOOKUP(B457+0.5,Cクラス!$A$9:$J$228,5,FALSE))</f>
        <v/>
      </c>
      <c r="E457" s="77" t="str">
        <f>IF(VLOOKUP(B457,Cクラス!$A$9:$J$228,2,FALSE)="","",VLOOKUP(B457,Cクラス!$A$9:$J$228,2,FALSE))</f>
        <v>BC</v>
      </c>
      <c r="F457" s="77" t="e">
        <f>データ!$B$4</f>
        <v>#N/A</v>
      </c>
      <c r="G457" s="77" t="e">
        <f>データ!$B$5</f>
        <v>#N/A</v>
      </c>
      <c r="H457" s="69" t="str">
        <f t="shared" si="57"/>
        <v/>
      </c>
      <c r="L457" s="69">
        <v>451</v>
      </c>
      <c r="M457" s="69" t="str">
        <f t="shared" si="59"/>
        <v/>
      </c>
      <c r="N457" s="69" t="str">
        <f t="shared" si="60"/>
        <v/>
      </c>
      <c r="O457" s="69" t="str">
        <f t="shared" si="61"/>
        <v/>
      </c>
      <c r="P457" s="69" t="str">
        <f t="shared" si="62"/>
        <v/>
      </c>
      <c r="Q457" s="69" t="str">
        <f t="shared" si="63"/>
        <v/>
      </c>
      <c r="R457" s="69" t="str">
        <f t="shared" si="64"/>
        <v/>
      </c>
    </row>
    <row r="458" spans="1:18" x14ac:dyDescent="0.2">
      <c r="A458" s="71" t="str">
        <f t="shared" si="58"/>
        <v/>
      </c>
      <c r="B458" s="77">
        <v>12</v>
      </c>
      <c r="C458" s="77" t="str">
        <f>IF(VLOOKUP(B458,Cクラス!$A$9:$J$228,5,FALSE)="","",VLOOKUP(B458,Cクラス!$A$9:$J$228,5,FALSE))</f>
        <v/>
      </c>
      <c r="D458" s="77" t="str">
        <f>IF(VLOOKUP(B458+0.5,Cクラス!$A$9:$J$228,5,FALSE)="","",VLOOKUP(B458+0.5,Cクラス!$A$9:$J$228,5,FALSE))</f>
        <v/>
      </c>
      <c r="E458" s="77" t="str">
        <f>IF(VLOOKUP(B458,Cクラス!$A$9:$J$228,2,FALSE)="","",VLOOKUP(B458,Cクラス!$A$9:$J$228,2,FALSE))</f>
        <v>BC</v>
      </c>
      <c r="F458" s="77" t="e">
        <f>データ!$B$4</f>
        <v>#N/A</v>
      </c>
      <c r="G458" s="77" t="e">
        <f>データ!$B$5</f>
        <v>#N/A</v>
      </c>
      <c r="H458" s="69" t="str">
        <f t="shared" si="57"/>
        <v/>
      </c>
      <c r="L458" s="69">
        <v>452</v>
      </c>
      <c r="M458" s="69" t="str">
        <f t="shared" si="59"/>
        <v/>
      </c>
      <c r="N458" s="69" t="str">
        <f t="shared" si="60"/>
        <v/>
      </c>
      <c r="O458" s="69" t="str">
        <f t="shared" si="61"/>
        <v/>
      </c>
      <c r="P458" s="69" t="str">
        <f t="shared" si="62"/>
        <v/>
      </c>
      <c r="Q458" s="69" t="str">
        <f t="shared" si="63"/>
        <v/>
      </c>
      <c r="R458" s="69" t="str">
        <f t="shared" si="64"/>
        <v/>
      </c>
    </row>
    <row r="459" spans="1:18" x14ac:dyDescent="0.2">
      <c r="A459" s="71" t="str">
        <f t="shared" si="58"/>
        <v/>
      </c>
      <c r="B459" s="77">
        <v>13</v>
      </c>
      <c r="C459" s="77" t="str">
        <f>IF(VLOOKUP(B459,Cクラス!$A$9:$J$228,5,FALSE)="","",VLOOKUP(B459,Cクラス!$A$9:$J$228,5,FALSE))</f>
        <v/>
      </c>
      <c r="D459" s="77" t="str">
        <f>IF(VLOOKUP(B459+0.5,Cクラス!$A$9:$J$228,5,FALSE)="","",VLOOKUP(B459+0.5,Cクラス!$A$9:$J$228,5,FALSE))</f>
        <v/>
      </c>
      <c r="E459" s="77" t="str">
        <f>IF(VLOOKUP(B459,Cクラス!$A$9:$J$228,2,FALSE)="","",VLOOKUP(B459,Cクラス!$A$9:$J$228,2,FALSE))</f>
        <v>BC</v>
      </c>
      <c r="F459" s="77" t="e">
        <f>データ!$B$4</f>
        <v>#N/A</v>
      </c>
      <c r="G459" s="77" t="e">
        <f>データ!$B$5</f>
        <v>#N/A</v>
      </c>
      <c r="H459" s="69" t="str">
        <f t="shared" si="57"/>
        <v/>
      </c>
      <c r="L459" s="69">
        <v>453</v>
      </c>
      <c r="M459" s="69" t="str">
        <f t="shared" si="59"/>
        <v/>
      </c>
      <c r="N459" s="69" t="str">
        <f t="shared" si="60"/>
        <v/>
      </c>
      <c r="O459" s="69" t="str">
        <f t="shared" si="61"/>
        <v/>
      </c>
      <c r="P459" s="69" t="str">
        <f t="shared" si="62"/>
        <v/>
      </c>
      <c r="Q459" s="69" t="str">
        <f t="shared" si="63"/>
        <v/>
      </c>
      <c r="R459" s="69" t="str">
        <f t="shared" si="64"/>
        <v/>
      </c>
    </row>
    <row r="460" spans="1:18" x14ac:dyDescent="0.2">
      <c r="A460" s="71" t="str">
        <f t="shared" si="58"/>
        <v/>
      </c>
      <c r="B460" s="77">
        <v>14</v>
      </c>
      <c r="C460" s="77" t="str">
        <f>IF(VLOOKUP(B460,Cクラス!$A$9:$J$228,5,FALSE)="","",VLOOKUP(B460,Cクラス!$A$9:$J$228,5,FALSE))</f>
        <v/>
      </c>
      <c r="D460" s="77" t="str">
        <f>IF(VLOOKUP(B460+0.5,Cクラス!$A$9:$J$228,5,FALSE)="","",VLOOKUP(B460+0.5,Cクラス!$A$9:$J$228,5,FALSE))</f>
        <v/>
      </c>
      <c r="E460" s="77" t="str">
        <f>IF(VLOOKUP(B460,Cクラス!$A$9:$J$228,2,FALSE)="","",VLOOKUP(B460,Cクラス!$A$9:$J$228,2,FALSE))</f>
        <v>BC</v>
      </c>
      <c r="F460" s="77" t="e">
        <f>データ!$B$4</f>
        <v>#N/A</v>
      </c>
      <c r="G460" s="77" t="e">
        <f>データ!$B$5</f>
        <v>#N/A</v>
      </c>
      <c r="H460" s="69" t="str">
        <f t="shared" si="57"/>
        <v/>
      </c>
      <c r="L460" s="69">
        <v>454</v>
      </c>
      <c r="M460" s="69" t="str">
        <f t="shared" si="59"/>
        <v/>
      </c>
      <c r="N460" s="69" t="str">
        <f t="shared" si="60"/>
        <v/>
      </c>
      <c r="O460" s="69" t="str">
        <f t="shared" si="61"/>
        <v/>
      </c>
      <c r="P460" s="69" t="str">
        <f t="shared" si="62"/>
        <v/>
      </c>
      <c r="Q460" s="69" t="str">
        <f t="shared" si="63"/>
        <v/>
      </c>
      <c r="R460" s="69" t="str">
        <f t="shared" si="64"/>
        <v/>
      </c>
    </row>
    <row r="461" spans="1:18" x14ac:dyDescent="0.2">
      <c r="A461" s="71" t="str">
        <f t="shared" si="58"/>
        <v/>
      </c>
      <c r="B461" s="77">
        <v>15</v>
      </c>
      <c r="C461" s="77" t="str">
        <f>IF(VLOOKUP(B461,Cクラス!$A$9:$J$228,5,FALSE)="","",VLOOKUP(B461,Cクラス!$A$9:$J$228,5,FALSE))</f>
        <v/>
      </c>
      <c r="D461" s="77" t="str">
        <f>IF(VLOOKUP(B461+0.5,Cクラス!$A$9:$J$228,5,FALSE)="","",VLOOKUP(B461+0.5,Cクラス!$A$9:$J$228,5,FALSE))</f>
        <v/>
      </c>
      <c r="E461" s="77" t="str">
        <f>IF(VLOOKUP(B461,Cクラス!$A$9:$J$228,2,FALSE)="","",VLOOKUP(B461,Cクラス!$A$9:$J$228,2,FALSE))</f>
        <v>BC</v>
      </c>
      <c r="F461" s="77" t="e">
        <f>データ!$B$4</f>
        <v>#N/A</v>
      </c>
      <c r="G461" s="77" t="e">
        <f>データ!$B$5</f>
        <v>#N/A</v>
      </c>
      <c r="H461" s="69" t="str">
        <f t="shared" si="57"/>
        <v/>
      </c>
      <c r="L461" s="69">
        <v>455</v>
      </c>
      <c r="M461" s="69" t="str">
        <f t="shared" si="59"/>
        <v/>
      </c>
      <c r="N461" s="69" t="str">
        <f t="shared" si="60"/>
        <v/>
      </c>
      <c r="O461" s="69" t="str">
        <f t="shared" si="61"/>
        <v/>
      </c>
      <c r="P461" s="69" t="str">
        <f t="shared" si="62"/>
        <v/>
      </c>
      <c r="Q461" s="69" t="str">
        <f t="shared" si="63"/>
        <v/>
      </c>
      <c r="R461" s="69" t="str">
        <f t="shared" si="64"/>
        <v/>
      </c>
    </row>
    <row r="462" spans="1:18" x14ac:dyDescent="0.2">
      <c r="A462" s="71" t="str">
        <f t="shared" si="58"/>
        <v/>
      </c>
      <c r="B462" s="77">
        <v>16</v>
      </c>
      <c r="C462" s="77" t="str">
        <f>IF(VLOOKUP(B462,Cクラス!$A$9:$J$228,5,FALSE)="","",VLOOKUP(B462,Cクラス!$A$9:$J$228,5,FALSE))</f>
        <v/>
      </c>
      <c r="D462" s="77" t="str">
        <f>IF(VLOOKUP(B462+0.5,Cクラス!$A$9:$J$228,5,FALSE)="","",VLOOKUP(B462+0.5,Cクラス!$A$9:$J$228,5,FALSE))</f>
        <v/>
      </c>
      <c r="E462" s="77" t="str">
        <f>IF(VLOOKUP(B462,Cクラス!$A$9:$J$228,2,FALSE)="","",VLOOKUP(B462,Cクラス!$A$9:$J$228,2,FALSE))</f>
        <v>BC</v>
      </c>
      <c r="F462" s="77" t="e">
        <f>データ!$B$4</f>
        <v>#N/A</v>
      </c>
      <c r="G462" s="77" t="e">
        <f>データ!$B$5</f>
        <v>#N/A</v>
      </c>
      <c r="H462" s="69" t="str">
        <f t="shared" si="57"/>
        <v/>
      </c>
      <c r="L462" s="69">
        <v>456</v>
      </c>
      <c r="M462" s="69" t="str">
        <f t="shared" si="59"/>
        <v/>
      </c>
      <c r="N462" s="69" t="str">
        <f t="shared" si="60"/>
        <v/>
      </c>
      <c r="O462" s="69" t="str">
        <f t="shared" si="61"/>
        <v/>
      </c>
      <c r="P462" s="69" t="str">
        <f t="shared" si="62"/>
        <v/>
      </c>
      <c r="Q462" s="69" t="str">
        <f t="shared" si="63"/>
        <v/>
      </c>
      <c r="R462" s="69" t="str">
        <f t="shared" si="64"/>
        <v/>
      </c>
    </row>
    <row r="463" spans="1:18" x14ac:dyDescent="0.2">
      <c r="A463" s="71" t="str">
        <f t="shared" si="58"/>
        <v/>
      </c>
      <c r="B463" s="77">
        <v>17</v>
      </c>
      <c r="C463" s="77" t="str">
        <f>IF(VLOOKUP(B463,Cクラス!$A$9:$J$228,5,FALSE)="","",VLOOKUP(B463,Cクラス!$A$9:$J$228,5,FALSE))</f>
        <v/>
      </c>
      <c r="D463" s="77" t="str">
        <f>IF(VLOOKUP(B463+0.5,Cクラス!$A$9:$J$228,5,FALSE)="","",VLOOKUP(B463+0.5,Cクラス!$A$9:$J$228,5,FALSE))</f>
        <v/>
      </c>
      <c r="E463" s="77" t="str">
        <f>IF(VLOOKUP(B463,Cクラス!$A$9:$J$228,2,FALSE)="","",VLOOKUP(B463,Cクラス!$A$9:$J$228,2,FALSE))</f>
        <v>BC</v>
      </c>
      <c r="F463" s="77" t="e">
        <f>データ!$B$4</f>
        <v>#N/A</v>
      </c>
      <c r="G463" s="77" t="e">
        <f>データ!$B$5</f>
        <v>#N/A</v>
      </c>
      <c r="H463" s="69" t="str">
        <f t="shared" si="57"/>
        <v/>
      </c>
      <c r="L463" s="69">
        <v>457</v>
      </c>
      <c r="M463" s="69" t="str">
        <f t="shared" si="59"/>
        <v/>
      </c>
      <c r="N463" s="69" t="str">
        <f t="shared" si="60"/>
        <v/>
      </c>
      <c r="O463" s="69" t="str">
        <f t="shared" si="61"/>
        <v/>
      </c>
      <c r="P463" s="69" t="str">
        <f t="shared" si="62"/>
        <v/>
      </c>
      <c r="Q463" s="69" t="str">
        <f t="shared" si="63"/>
        <v/>
      </c>
      <c r="R463" s="69" t="str">
        <f t="shared" si="64"/>
        <v/>
      </c>
    </row>
    <row r="464" spans="1:18" x14ac:dyDescent="0.2">
      <c r="A464" s="71" t="str">
        <f t="shared" si="58"/>
        <v/>
      </c>
      <c r="B464" s="77">
        <v>18</v>
      </c>
      <c r="C464" s="77" t="str">
        <f>IF(VLOOKUP(B464,Cクラス!$A$9:$J$228,5,FALSE)="","",VLOOKUP(B464,Cクラス!$A$9:$J$228,5,FALSE))</f>
        <v/>
      </c>
      <c r="D464" s="77" t="str">
        <f>IF(VLOOKUP(B464+0.5,Cクラス!$A$9:$J$228,5,FALSE)="","",VLOOKUP(B464+0.5,Cクラス!$A$9:$J$228,5,FALSE))</f>
        <v/>
      </c>
      <c r="E464" s="77" t="str">
        <f>IF(VLOOKUP(B464,Cクラス!$A$9:$J$228,2,FALSE)="","",VLOOKUP(B464,Cクラス!$A$9:$J$228,2,FALSE))</f>
        <v>BC</v>
      </c>
      <c r="F464" s="77" t="e">
        <f>データ!$B$4</f>
        <v>#N/A</v>
      </c>
      <c r="G464" s="77" t="e">
        <f>データ!$B$5</f>
        <v>#N/A</v>
      </c>
      <c r="H464" s="69" t="str">
        <f t="shared" si="57"/>
        <v/>
      </c>
      <c r="L464" s="69">
        <v>458</v>
      </c>
      <c r="M464" s="69" t="str">
        <f t="shared" si="59"/>
        <v/>
      </c>
      <c r="N464" s="69" t="str">
        <f t="shared" si="60"/>
        <v/>
      </c>
      <c r="O464" s="69" t="str">
        <f t="shared" si="61"/>
        <v/>
      </c>
      <c r="P464" s="69" t="str">
        <f t="shared" si="62"/>
        <v/>
      </c>
      <c r="Q464" s="69" t="str">
        <f t="shared" si="63"/>
        <v/>
      </c>
      <c r="R464" s="69" t="str">
        <f t="shared" si="64"/>
        <v/>
      </c>
    </row>
    <row r="465" spans="1:18" x14ac:dyDescent="0.2">
      <c r="A465" s="71" t="str">
        <f t="shared" si="58"/>
        <v/>
      </c>
      <c r="B465" s="77">
        <v>19</v>
      </c>
      <c r="C465" s="77" t="str">
        <f>IF(VLOOKUP(B465,Cクラス!$A$9:$J$228,5,FALSE)="","",VLOOKUP(B465,Cクラス!$A$9:$J$228,5,FALSE))</f>
        <v/>
      </c>
      <c r="D465" s="77" t="str">
        <f>IF(VLOOKUP(B465+0.5,Cクラス!$A$9:$J$228,5,FALSE)="","",VLOOKUP(B465+0.5,Cクラス!$A$9:$J$228,5,FALSE))</f>
        <v/>
      </c>
      <c r="E465" s="77" t="str">
        <f>IF(VLOOKUP(B465,Cクラス!$A$9:$J$228,2,FALSE)="","",VLOOKUP(B465,Cクラス!$A$9:$J$228,2,FALSE))</f>
        <v>BC</v>
      </c>
      <c r="F465" s="77" t="e">
        <f>データ!$B$4</f>
        <v>#N/A</v>
      </c>
      <c r="G465" s="77" t="e">
        <f>データ!$B$5</f>
        <v>#N/A</v>
      </c>
      <c r="H465" s="69" t="str">
        <f t="shared" si="57"/>
        <v/>
      </c>
      <c r="L465" s="69">
        <v>459</v>
      </c>
      <c r="M465" s="69" t="str">
        <f t="shared" si="59"/>
        <v/>
      </c>
      <c r="N465" s="69" t="str">
        <f t="shared" si="60"/>
        <v/>
      </c>
      <c r="O465" s="69" t="str">
        <f t="shared" si="61"/>
        <v/>
      </c>
      <c r="P465" s="69" t="str">
        <f t="shared" si="62"/>
        <v/>
      </c>
      <c r="Q465" s="69" t="str">
        <f t="shared" si="63"/>
        <v/>
      </c>
      <c r="R465" s="69" t="str">
        <f t="shared" si="64"/>
        <v/>
      </c>
    </row>
    <row r="466" spans="1:18" x14ac:dyDescent="0.2">
      <c r="A466" s="71" t="str">
        <f t="shared" si="58"/>
        <v/>
      </c>
      <c r="B466" s="77">
        <v>20</v>
      </c>
      <c r="C466" s="77" t="str">
        <f>IF(VLOOKUP(B466,Cクラス!$A$9:$J$228,5,FALSE)="","",VLOOKUP(B466,Cクラス!$A$9:$J$228,5,FALSE))</f>
        <v/>
      </c>
      <c r="D466" s="77" t="str">
        <f>IF(VLOOKUP(B466+0.5,Cクラス!$A$9:$J$228,5,FALSE)="","",VLOOKUP(B466+0.5,Cクラス!$A$9:$J$228,5,FALSE))</f>
        <v/>
      </c>
      <c r="E466" s="77" t="str">
        <f>IF(VLOOKUP(B466,Cクラス!$A$9:$J$228,2,FALSE)="","",VLOOKUP(B466,Cクラス!$A$9:$J$228,2,FALSE))</f>
        <v>BC</v>
      </c>
      <c r="F466" s="77" t="e">
        <f>データ!$B$4</f>
        <v>#N/A</v>
      </c>
      <c r="G466" s="77" t="e">
        <f>データ!$B$5</f>
        <v>#N/A</v>
      </c>
      <c r="H466" s="69" t="str">
        <f t="shared" si="57"/>
        <v/>
      </c>
      <c r="L466" s="69">
        <v>460</v>
      </c>
      <c r="M466" s="69" t="str">
        <f t="shared" si="59"/>
        <v/>
      </c>
      <c r="N466" s="69" t="str">
        <f t="shared" si="60"/>
        <v/>
      </c>
      <c r="O466" s="69" t="str">
        <f t="shared" si="61"/>
        <v/>
      </c>
      <c r="P466" s="69" t="str">
        <f t="shared" si="62"/>
        <v/>
      </c>
      <c r="Q466" s="69" t="str">
        <f t="shared" si="63"/>
        <v/>
      </c>
      <c r="R466" s="69" t="str">
        <f t="shared" si="64"/>
        <v/>
      </c>
    </row>
    <row r="467" spans="1:18" x14ac:dyDescent="0.2">
      <c r="A467" s="71" t="str">
        <f t="shared" si="58"/>
        <v/>
      </c>
      <c r="B467" s="77">
        <v>21</v>
      </c>
      <c r="C467" s="77" t="str">
        <f>IF(VLOOKUP(B467,Cクラス!$A$9:$J$228,5,FALSE)="","",VLOOKUP(B467,Cクラス!$A$9:$J$228,5,FALSE))</f>
        <v/>
      </c>
      <c r="D467" s="77" t="str">
        <f>IF(VLOOKUP(B467+0.5,Cクラス!$A$9:$J$228,5,FALSE)="","",VLOOKUP(B467+0.5,Cクラス!$A$9:$J$228,5,FALSE))</f>
        <v/>
      </c>
      <c r="E467" s="77" t="str">
        <f>IF(VLOOKUP(B467,Cクラス!$A$9:$J$228,2,FALSE)="","",VLOOKUP(B467,Cクラス!$A$9:$J$228,2,FALSE))</f>
        <v>BC</v>
      </c>
      <c r="F467" s="77" t="e">
        <f>データ!$B$4</f>
        <v>#N/A</v>
      </c>
      <c r="G467" s="77" t="e">
        <f>データ!$B$5</f>
        <v>#N/A</v>
      </c>
      <c r="H467" s="69" t="str">
        <f t="shared" si="57"/>
        <v/>
      </c>
      <c r="L467" s="69">
        <v>461</v>
      </c>
      <c r="M467" s="69" t="str">
        <f t="shared" si="59"/>
        <v/>
      </c>
      <c r="N467" s="69" t="str">
        <f t="shared" si="60"/>
        <v/>
      </c>
      <c r="O467" s="69" t="str">
        <f t="shared" si="61"/>
        <v/>
      </c>
      <c r="P467" s="69" t="str">
        <f t="shared" si="62"/>
        <v/>
      </c>
      <c r="Q467" s="69" t="str">
        <f t="shared" si="63"/>
        <v/>
      </c>
      <c r="R467" s="69" t="str">
        <f t="shared" si="64"/>
        <v/>
      </c>
    </row>
    <row r="468" spans="1:18" x14ac:dyDescent="0.2">
      <c r="A468" s="71" t="str">
        <f t="shared" si="58"/>
        <v/>
      </c>
      <c r="B468" s="77">
        <v>22</v>
      </c>
      <c r="C468" s="77" t="str">
        <f>IF(VLOOKUP(B468,Cクラス!$A$9:$J$228,5,FALSE)="","",VLOOKUP(B468,Cクラス!$A$9:$J$228,5,FALSE))</f>
        <v/>
      </c>
      <c r="D468" s="77" t="str">
        <f>IF(VLOOKUP(B468+0.5,Cクラス!$A$9:$J$228,5,FALSE)="","",VLOOKUP(B468+0.5,Cクラス!$A$9:$J$228,5,FALSE))</f>
        <v/>
      </c>
      <c r="E468" s="77" t="str">
        <f>IF(VLOOKUP(B468,Cクラス!$A$9:$J$228,2,FALSE)="","",VLOOKUP(B468,Cクラス!$A$9:$J$228,2,FALSE))</f>
        <v>BC</v>
      </c>
      <c r="F468" s="77" t="e">
        <f>データ!$B$4</f>
        <v>#N/A</v>
      </c>
      <c r="G468" s="77" t="e">
        <f>データ!$B$5</f>
        <v>#N/A</v>
      </c>
      <c r="H468" s="69" t="str">
        <f t="shared" si="57"/>
        <v/>
      </c>
      <c r="L468" s="69">
        <v>462</v>
      </c>
      <c r="M468" s="69" t="str">
        <f t="shared" si="59"/>
        <v/>
      </c>
      <c r="N468" s="69" t="str">
        <f t="shared" si="60"/>
        <v/>
      </c>
      <c r="O468" s="69" t="str">
        <f t="shared" si="61"/>
        <v/>
      </c>
      <c r="P468" s="69" t="str">
        <f t="shared" si="62"/>
        <v/>
      </c>
      <c r="Q468" s="69" t="str">
        <f t="shared" si="63"/>
        <v/>
      </c>
      <c r="R468" s="69" t="str">
        <f t="shared" si="64"/>
        <v/>
      </c>
    </row>
    <row r="469" spans="1:18" x14ac:dyDescent="0.2">
      <c r="A469" s="71" t="str">
        <f t="shared" si="58"/>
        <v/>
      </c>
      <c r="B469" s="77">
        <v>23</v>
      </c>
      <c r="C469" s="77" t="str">
        <f>IF(VLOOKUP(B469,Cクラス!$A$9:$J$228,5,FALSE)="","",VLOOKUP(B469,Cクラス!$A$9:$J$228,5,FALSE))</f>
        <v/>
      </c>
      <c r="D469" s="77" t="str">
        <f>IF(VLOOKUP(B469+0.5,Cクラス!$A$9:$J$228,5,FALSE)="","",VLOOKUP(B469+0.5,Cクラス!$A$9:$J$228,5,FALSE))</f>
        <v/>
      </c>
      <c r="E469" s="77" t="str">
        <f>IF(VLOOKUP(B469,Cクラス!$A$9:$J$228,2,FALSE)="","",VLOOKUP(B469,Cクラス!$A$9:$J$228,2,FALSE))</f>
        <v>BC</v>
      </c>
      <c r="F469" s="77" t="e">
        <f>データ!$B$4</f>
        <v>#N/A</v>
      </c>
      <c r="G469" s="77" t="e">
        <f>データ!$B$5</f>
        <v>#N/A</v>
      </c>
      <c r="H469" s="69" t="str">
        <f t="shared" si="57"/>
        <v/>
      </c>
      <c r="L469" s="69">
        <v>463</v>
      </c>
      <c r="M469" s="69" t="str">
        <f t="shared" si="59"/>
        <v/>
      </c>
      <c r="N469" s="69" t="str">
        <f t="shared" si="60"/>
        <v/>
      </c>
      <c r="O469" s="69" t="str">
        <f t="shared" si="61"/>
        <v/>
      </c>
      <c r="P469" s="69" t="str">
        <f t="shared" si="62"/>
        <v/>
      </c>
      <c r="Q469" s="69" t="str">
        <f t="shared" si="63"/>
        <v/>
      </c>
      <c r="R469" s="69" t="str">
        <f t="shared" si="64"/>
        <v/>
      </c>
    </row>
    <row r="470" spans="1:18" x14ac:dyDescent="0.2">
      <c r="A470" s="71" t="str">
        <f t="shared" si="58"/>
        <v/>
      </c>
      <c r="B470" s="77">
        <v>24</v>
      </c>
      <c r="C470" s="77" t="str">
        <f>IF(VLOOKUP(B470,Cクラス!$A$9:$J$228,5,FALSE)="","",VLOOKUP(B470,Cクラス!$A$9:$J$228,5,FALSE))</f>
        <v/>
      </c>
      <c r="D470" s="77" t="str">
        <f>IF(VLOOKUP(B470+0.5,Cクラス!$A$9:$J$228,5,FALSE)="","",VLOOKUP(B470+0.5,Cクラス!$A$9:$J$228,5,FALSE))</f>
        <v/>
      </c>
      <c r="E470" s="77" t="str">
        <f>IF(VLOOKUP(B470,Cクラス!$A$9:$J$228,2,FALSE)="","",VLOOKUP(B470,Cクラス!$A$9:$J$228,2,FALSE))</f>
        <v>BC</v>
      </c>
      <c r="F470" s="77" t="e">
        <f>データ!$B$4</f>
        <v>#N/A</v>
      </c>
      <c r="G470" s="77" t="e">
        <f>データ!$B$5</f>
        <v>#N/A</v>
      </c>
      <c r="H470" s="69" t="str">
        <f t="shared" si="57"/>
        <v/>
      </c>
      <c r="L470" s="69">
        <v>464</v>
      </c>
      <c r="M470" s="69" t="str">
        <f t="shared" si="59"/>
        <v/>
      </c>
      <c r="N470" s="69" t="str">
        <f t="shared" si="60"/>
        <v/>
      </c>
      <c r="O470" s="69" t="str">
        <f t="shared" si="61"/>
        <v/>
      </c>
      <c r="P470" s="69" t="str">
        <f t="shared" si="62"/>
        <v/>
      </c>
      <c r="Q470" s="69" t="str">
        <f t="shared" si="63"/>
        <v/>
      </c>
      <c r="R470" s="69" t="str">
        <f t="shared" si="64"/>
        <v/>
      </c>
    </row>
    <row r="471" spans="1:18" x14ac:dyDescent="0.2">
      <c r="A471" s="71" t="str">
        <f t="shared" si="58"/>
        <v/>
      </c>
      <c r="B471" s="77">
        <v>25</v>
      </c>
      <c r="C471" s="77" t="str">
        <f>IF(VLOOKUP(B471,Cクラス!$A$9:$J$228,5,FALSE)="","",VLOOKUP(B471,Cクラス!$A$9:$J$228,5,FALSE))</f>
        <v/>
      </c>
      <c r="D471" s="77" t="str">
        <f>IF(VLOOKUP(B471+0.5,Cクラス!$A$9:$J$228,5,FALSE)="","",VLOOKUP(B471+0.5,Cクラス!$A$9:$J$228,5,FALSE))</f>
        <v/>
      </c>
      <c r="E471" s="77" t="str">
        <f>IF(VLOOKUP(B471,Cクラス!$A$9:$J$228,2,FALSE)="","",VLOOKUP(B471,Cクラス!$A$9:$J$228,2,FALSE))</f>
        <v>BC</v>
      </c>
      <c r="F471" s="77" t="e">
        <f>データ!$B$4</f>
        <v>#N/A</v>
      </c>
      <c r="G471" s="77" t="e">
        <f>データ!$B$5</f>
        <v>#N/A</v>
      </c>
      <c r="H471" s="69" t="str">
        <f t="shared" si="57"/>
        <v/>
      </c>
      <c r="L471" s="69">
        <v>465</v>
      </c>
      <c r="M471" s="69" t="str">
        <f t="shared" si="59"/>
        <v/>
      </c>
      <c r="N471" s="69" t="str">
        <f t="shared" si="60"/>
        <v/>
      </c>
      <c r="O471" s="69" t="str">
        <f t="shared" si="61"/>
        <v/>
      </c>
      <c r="P471" s="69" t="str">
        <f t="shared" si="62"/>
        <v/>
      </c>
      <c r="Q471" s="69" t="str">
        <f t="shared" si="63"/>
        <v/>
      </c>
      <c r="R471" s="69" t="str">
        <f t="shared" si="64"/>
        <v/>
      </c>
    </row>
    <row r="472" spans="1:18" x14ac:dyDescent="0.2">
      <c r="A472" s="71" t="str">
        <f t="shared" si="58"/>
        <v/>
      </c>
      <c r="B472" s="77">
        <v>26</v>
      </c>
      <c r="C472" s="77" t="str">
        <f>IF(VLOOKUP(B472,Cクラス!$A$9:$J$228,5,FALSE)="","",VLOOKUP(B472,Cクラス!$A$9:$J$228,5,FALSE))</f>
        <v/>
      </c>
      <c r="D472" s="77" t="str">
        <f>IF(VLOOKUP(B472+0.5,Cクラス!$A$9:$J$228,5,FALSE)="","",VLOOKUP(B472+0.5,Cクラス!$A$9:$J$228,5,FALSE))</f>
        <v/>
      </c>
      <c r="E472" s="77" t="str">
        <f>IF(VLOOKUP(B472,Cクラス!$A$9:$J$228,2,FALSE)="","",VLOOKUP(B472,Cクラス!$A$9:$J$228,2,FALSE))</f>
        <v>BC</v>
      </c>
      <c r="F472" s="77" t="e">
        <f>データ!$B$4</f>
        <v>#N/A</v>
      </c>
      <c r="G472" s="77" t="e">
        <f>データ!$B$5</f>
        <v>#N/A</v>
      </c>
      <c r="H472" s="69" t="str">
        <f t="shared" si="57"/>
        <v/>
      </c>
      <c r="L472" s="69">
        <v>466</v>
      </c>
      <c r="M472" s="69" t="str">
        <f t="shared" si="59"/>
        <v/>
      </c>
      <c r="N472" s="69" t="str">
        <f t="shared" si="60"/>
        <v/>
      </c>
      <c r="O472" s="69" t="str">
        <f t="shared" si="61"/>
        <v/>
      </c>
      <c r="P472" s="69" t="str">
        <f t="shared" si="62"/>
        <v/>
      </c>
      <c r="Q472" s="69" t="str">
        <f t="shared" si="63"/>
        <v/>
      </c>
      <c r="R472" s="69" t="str">
        <f t="shared" si="64"/>
        <v/>
      </c>
    </row>
    <row r="473" spans="1:18" x14ac:dyDescent="0.2">
      <c r="A473" s="71" t="str">
        <f t="shared" si="58"/>
        <v/>
      </c>
      <c r="B473" s="77">
        <v>27</v>
      </c>
      <c r="C473" s="77" t="str">
        <f>IF(VLOOKUP(B473,Cクラス!$A$9:$J$228,5,FALSE)="","",VLOOKUP(B473,Cクラス!$A$9:$J$228,5,FALSE))</f>
        <v/>
      </c>
      <c r="D473" s="77" t="str">
        <f>IF(VLOOKUP(B473+0.5,Cクラス!$A$9:$J$228,5,FALSE)="","",VLOOKUP(B473+0.5,Cクラス!$A$9:$J$228,5,FALSE))</f>
        <v/>
      </c>
      <c r="E473" s="77" t="str">
        <f>IF(VLOOKUP(B473,Cクラス!$A$9:$J$228,2,FALSE)="","",VLOOKUP(B473,Cクラス!$A$9:$J$228,2,FALSE))</f>
        <v>BC</v>
      </c>
      <c r="F473" s="77" t="e">
        <f>データ!$B$4</f>
        <v>#N/A</v>
      </c>
      <c r="G473" s="77" t="e">
        <f>データ!$B$5</f>
        <v>#N/A</v>
      </c>
      <c r="H473" s="69" t="str">
        <f t="shared" si="57"/>
        <v/>
      </c>
      <c r="L473" s="69">
        <v>467</v>
      </c>
      <c r="M473" s="69" t="str">
        <f t="shared" si="59"/>
        <v/>
      </c>
      <c r="N473" s="69" t="str">
        <f t="shared" si="60"/>
        <v/>
      </c>
      <c r="O473" s="69" t="str">
        <f t="shared" si="61"/>
        <v/>
      </c>
      <c r="P473" s="69" t="str">
        <f t="shared" si="62"/>
        <v/>
      </c>
      <c r="Q473" s="69" t="str">
        <f t="shared" si="63"/>
        <v/>
      </c>
      <c r="R473" s="69" t="str">
        <f t="shared" si="64"/>
        <v/>
      </c>
    </row>
    <row r="474" spans="1:18" x14ac:dyDescent="0.2">
      <c r="A474" s="71" t="str">
        <f t="shared" si="58"/>
        <v/>
      </c>
      <c r="B474" s="77">
        <v>28</v>
      </c>
      <c r="C474" s="77" t="str">
        <f>IF(VLOOKUP(B474,Cクラス!$A$9:$J$228,5,FALSE)="","",VLOOKUP(B474,Cクラス!$A$9:$J$228,5,FALSE))</f>
        <v/>
      </c>
      <c r="D474" s="77" t="str">
        <f>IF(VLOOKUP(B474+0.5,Cクラス!$A$9:$J$228,5,FALSE)="","",VLOOKUP(B474+0.5,Cクラス!$A$9:$J$228,5,FALSE))</f>
        <v/>
      </c>
      <c r="E474" s="77" t="str">
        <f>IF(VLOOKUP(B474,Cクラス!$A$9:$J$228,2,FALSE)="","",VLOOKUP(B474,Cクラス!$A$9:$J$228,2,FALSE))</f>
        <v>BC</v>
      </c>
      <c r="F474" s="77" t="e">
        <f>データ!$B$4</f>
        <v>#N/A</v>
      </c>
      <c r="G474" s="77" t="e">
        <f>データ!$B$5</f>
        <v>#N/A</v>
      </c>
      <c r="H474" s="69" t="str">
        <f t="shared" si="57"/>
        <v/>
      </c>
      <c r="L474" s="69">
        <v>468</v>
      </c>
      <c r="M474" s="69" t="str">
        <f t="shared" si="59"/>
        <v/>
      </c>
      <c r="N474" s="69" t="str">
        <f t="shared" si="60"/>
        <v/>
      </c>
      <c r="O474" s="69" t="str">
        <f t="shared" si="61"/>
        <v/>
      </c>
      <c r="P474" s="69" t="str">
        <f t="shared" si="62"/>
        <v/>
      </c>
      <c r="Q474" s="69" t="str">
        <f t="shared" si="63"/>
        <v/>
      </c>
      <c r="R474" s="69" t="str">
        <f t="shared" si="64"/>
        <v/>
      </c>
    </row>
    <row r="475" spans="1:18" x14ac:dyDescent="0.2">
      <c r="A475" s="71" t="str">
        <f t="shared" si="58"/>
        <v/>
      </c>
      <c r="B475" s="77">
        <v>29</v>
      </c>
      <c r="C475" s="77" t="str">
        <f>IF(VLOOKUP(B475,Cクラス!$A$9:$J$228,5,FALSE)="","",VLOOKUP(B475,Cクラス!$A$9:$J$228,5,FALSE))</f>
        <v/>
      </c>
      <c r="D475" s="77" t="str">
        <f>IF(VLOOKUP(B475+0.5,Cクラス!$A$9:$J$228,5,FALSE)="","",VLOOKUP(B475+0.5,Cクラス!$A$9:$J$228,5,FALSE))</f>
        <v/>
      </c>
      <c r="E475" s="77" t="str">
        <f>IF(VLOOKUP(B475,Cクラス!$A$9:$J$228,2,FALSE)="","",VLOOKUP(B475,Cクラス!$A$9:$J$228,2,FALSE))</f>
        <v>BC</v>
      </c>
      <c r="F475" s="77" t="e">
        <f>データ!$B$4</f>
        <v>#N/A</v>
      </c>
      <c r="G475" s="77" t="e">
        <f>データ!$B$5</f>
        <v>#N/A</v>
      </c>
      <c r="H475" s="69" t="str">
        <f t="shared" si="57"/>
        <v/>
      </c>
      <c r="L475" s="69">
        <v>469</v>
      </c>
      <c r="M475" s="69" t="str">
        <f t="shared" si="59"/>
        <v/>
      </c>
      <c r="N475" s="69" t="str">
        <f t="shared" si="60"/>
        <v/>
      </c>
      <c r="O475" s="69" t="str">
        <f t="shared" si="61"/>
        <v/>
      </c>
      <c r="P475" s="69" t="str">
        <f t="shared" si="62"/>
        <v/>
      </c>
      <c r="Q475" s="69" t="str">
        <f t="shared" si="63"/>
        <v/>
      </c>
      <c r="R475" s="69" t="str">
        <f t="shared" si="64"/>
        <v/>
      </c>
    </row>
    <row r="476" spans="1:18" x14ac:dyDescent="0.2">
      <c r="A476" s="71" t="str">
        <f t="shared" si="58"/>
        <v/>
      </c>
      <c r="B476" s="77">
        <v>30</v>
      </c>
      <c r="C476" s="77" t="str">
        <f>IF(VLOOKUP(B476,Cクラス!$A$9:$J$228,5,FALSE)="","",VLOOKUP(B476,Cクラス!$A$9:$J$228,5,FALSE))</f>
        <v/>
      </c>
      <c r="D476" s="77" t="str">
        <f>IF(VLOOKUP(B476+0.5,Cクラス!$A$9:$J$228,5,FALSE)="","",VLOOKUP(B476+0.5,Cクラス!$A$9:$J$228,5,FALSE))</f>
        <v/>
      </c>
      <c r="E476" s="77" t="str">
        <f>IF(VLOOKUP(B476,Cクラス!$A$9:$J$228,2,FALSE)="","",VLOOKUP(B476,Cクラス!$A$9:$J$228,2,FALSE))</f>
        <v>BC</v>
      </c>
      <c r="F476" s="77" t="e">
        <f>データ!$B$4</f>
        <v>#N/A</v>
      </c>
      <c r="G476" s="77" t="e">
        <f>データ!$B$5</f>
        <v>#N/A</v>
      </c>
      <c r="H476" s="69" t="str">
        <f t="shared" si="57"/>
        <v/>
      </c>
      <c r="L476" s="69">
        <v>470</v>
      </c>
      <c r="M476" s="69" t="str">
        <f t="shared" si="59"/>
        <v/>
      </c>
      <c r="N476" s="69" t="str">
        <f t="shared" si="60"/>
        <v/>
      </c>
      <c r="O476" s="69" t="str">
        <f t="shared" si="61"/>
        <v/>
      </c>
      <c r="P476" s="69" t="str">
        <f t="shared" si="62"/>
        <v/>
      </c>
      <c r="Q476" s="69" t="str">
        <f t="shared" si="63"/>
        <v/>
      </c>
      <c r="R476" s="69" t="str">
        <f t="shared" si="64"/>
        <v/>
      </c>
    </row>
    <row r="477" spans="1:18" x14ac:dyDescent="0.2">
      <c r="A477" s="71" t="str">
        <f t="shared" si="58"/>
        <v/>
      </c>
      <c r="B477" s="77">
        <v>31</v>
      </c>
      <c r="C477" s="77" t="str">
        <f>IF(VLOOKUP(B477,Cクラス!$A$9:$J$228,5,FALSE)="","",VLOOKUP(B477,Cクラス!$A$9:$J$228,5,FALSE))</f>
        <v/>
      </c>
      <c r="D477" s="77" t="str">
        <f>IF(VLOOKUP(B477+0.5,Cクラス!$A$9:$J$228,5,FALSE)="","",VLOOKUP(B477+0.5,Cクラス!$A$9:$J$228,5,FALSE))</f>
        <v/>
      </c>
      <c r="E477" s="77" t="str">
        <f>IF(VLOOKUP(B477,Cクラス!$A$9:$J$228,2,FALSE)="","",VLOOKUP(B477,Cクラス!$A$9:$J$228,2,FALSE))</f>
        <v>BC</v>
      </c>
      <c r="F477" s="77" t="e">
        <f>データ!$B$4</f>
        <v>#N/A</v>
      </c>
      <c r="G477" s="77" t="e">
        <f>データ!$B$5</f>
        <v>#N/A</v>
      </c>
      <c r="H477" s="69" t="str">
        <f t="shared" si="57"/>
        <v/>
      </c>
      <c r="L477" s="69">
        <v>471</v>
      </c>
      <c r="M477" s="69" t="str">
        <f t="shared" si="59"/>
        <v/>
      </c>
      <c r="N477" s="69" t="str">
        <f t="shared" si="60"/>
        <v/>
      </c>
      <c r="O477" s="69" t="str">
        <f t="shared" si="61"/>
        <v/>
      </c>
      <c r="P477" s="69" t="str">
        <f t="shared" si="62"/>
        <v/>
      </c>
      <c r="Q477" s="69" t="str">
        <f t="shared" si="63"/>
        <v/>
      </c>
      <c r="R477" s="69" t="str">
        <f t="shared" si="64"/>
        <v/>
      </c>
    </row>
    <row r="478" spans="1:18" x14ac:dyDescent="0.2">
      <c r="A478" s="71" t="str">
        <f t="shared" si="58"/>
        <v/>
      </c>
      <c r="B478" s="77">
        <v>32</v>
      </c>
      <c r="C478" s="77" t="str">
        <f>IF(VLOOKUP(B478,Cクラス!$A$9:$J$228,5,FALSE)="","",VLOOKUP(B478,Cクラス!$A$9:$J$228,5,FALSE))</f>
        <v/>
      </c>
      <c r="D478" s="77" t="str">
        <f>IF(VLOOKUP(B478+0.5,Cクラス!$A$9:$J$228,5,FALSE)="","",VLOOKUP(B478+0.5,Cクラス!$A$9:$J$228,5,FALSE))</f>
        <v/>
      </c>
      <c r="E478" s="77" t="str">
        <f>IF(VLOOKUP(B478,Cクラス!$A$9:$J$228,2,FALSE)="","",VLOOKUP(B478,Cクラス!$A$9:$J$228,2,FALSE))</f>
        <v>BC</v>
      </c>
      <c r="F478" s="77" t="e">
        <f>データ!$B$4</f>
        <v>#N/A</v>
      </c>
      <c r="G478" s="77" t="e">
        <f>データ!$B$5</f>
        <v>#N/A</v>
      </c>
      <c r="H478" s="69" t="str">
        <f t="shared" si="57"/>
        <v/>
      </c>
      <c r="L478" s="69">
        <v>472</v>
      </c>
      <c r="M478" s="69" t="str">
        <f t="shared" si="59"/>
        <v/>
      </c>
      <c r="N478" s="69" t="str">
        <f t="shared" si="60"/>
        <v/>
      </c>
      <c r="O478" s="69" t="str">
        <f t="shared" si="61"/>
        <v/>
      </c>
      <c r="P478" s="69" t="str">
        <f t="shared" si="62"/>
        <v/>
      </c>
      <c r="Q478" s="69" t="str">
        <f t="shared" si="63"/>
        <v/>
      </c>
      <c r="R478" s="69" t="str">
        <f t="shared" si="64"/>
        <v/>
      </c>
    </row>
    <row r="479" spans="1:18" x14ac:dyDescent="0.2">
      <c r="A479" s="71" t="str">
        <f t="shared" si="58"/>
        <v/>
      </c>
      <c r="B479" s="77">
        <v>33</v>
      </c>
      <c r="C479" s="77" t="str">
        <f>IF(VLOOKUP(B479,Cクラス!$A$9:$J$228,5,FALSE)="","",VLOOKUP(B479,Cクラス!$A$9:$J$228,5,FALSE))</f>
        <v/>
      </c>
      <c r="D479" s="77" t="str">
        <f>IF(VLOOKUP(B479+0.5,Cクラス!$A$9:$J$228,5,FALSE)="","",VLOOKUP(B479+0.5,Cクラス!$A$9:$J$228,5,FALSE))</f>
        <v/>
      </c>
      <c r="E479" s="77" t="str">
        <f>IF(VLOOKUP(B479,Cクラス!$A$9:$J$228,2,FALSE)="","",VLOOKUP(B479,Cクラス!$A$9:$J$228,2,FALSE))</f>
        <v>BC</v>
      </c>
      <c r="F479" s="77" t="e">
        <f>データ!$B$4</f>
        <v>#N/A</v>
      </c>
      <c r="G479" s="77" t="e">
        <f>データ!$B$5</f>
        <v>#N/A</v>
      </c>
      <c r="H479" s="69" t="str">
        <f t="shared" si="57"/>
        <v/>
      </c>
      <c r="L479" s="69">
        <v>473</v>
      </c>
      <c r="M479" s="69" t="str">
        <f t="shared" si="59"/>
        <v/>
      </c>
      <c r="N479" s="69" t="str">
        <f t="shared" si="60"/>
        <v/>
      </c>
      <c r="O479" s="69" t="str">
        <f t="shared" si="61"/>
        <v/>
      </c>
      <c r="P479" s="69" t="str">
        <f t="shared" si="62"/>
        <v/>
      </c>
      <c r="Q479" s="69" t="str">
        <f t="shared" si="63"/>
        <v/>
      </c>
      <c r="R479" s="69" t="str">
        <f t="shared" si="64"/>
        <v/>
      </c>
    </row>
    <row r="480" spans="1:18" x14ac:dyDescent="0.2">
      <c r="A480" s="71" t="str">
        <f t="shared" si="58"/>
        <v/>
      </c>
      <c r="B480" s="77">
        <v>34</v>
      </c>
      <c r="C480" s="77" t="str">
        <f>IF(VLOOKUP(B480,Cクラス!$A$9:$J$228,5,FALSE)="","",VLOOKUP(B480,Cクラス!$A$9:$J$228,5,FALSE))</f>
        <v/>
      </c>
      <c r="D480" s="77" t="str">
        <f>IF(VLOOKUP(B480+0.5,Cクラス!$A$9:$J$228,5,FALSE)="","",VLOOKUP(B480+0.5,Cクラス!$A$9:$J$228,5,FALSE))</f>
        <v/>
      </c>
      <c r="E480" s="77" t="str">
        <f>IF(VLOOKUP(B480,Cクラス!$A$9:$J$228,2,FALSE)="","",VLOOKUP(B480,Cクラス!$A$9:$J$228,2,FALSE))</f>
        <v>BC</v>
      </c>
      <c r="F480" s="77" t="e">
        <f>データ!$B$4</f>
        <v>#N/A</v>
      </c>
      <c r="G480" s="77" t="e">
        <f>データ!$B$5</f>
        <v>#N/A</v>
      </c>
      <c r="H480" s="69" t="str">
        <f t="shared" si="57"/>
        <v/>
      </c>
      <c r="L480" s="69">
        <v>474</v>
      </c>
      <c r="M480" s="69" t="str">
        <f t="shared" si="59"/>
        <v/>
      </c>
      <c r="N480" s="69" t="str">
        <f t="shared" si="60"/>
        <v/>
      </c>
      <c r="O480" s="69" t="str">
        <f t="shared" si="61"/>
        <v/>
      </c>
      <c r="P480" s="69" t="str">
        <f t="shared" si="62"/>
        <v/>
      </c>
      <c r="Q480" s="69" t="str">
        <f t="shared" si="63"/>
        <v/>
      </c>
      <c r="R480" s="69" t="str">
        <f t="shared" si="64"/>
        <v/>
      </c>
    </row>
    <row r="481" spans="1:18" x14ac:dyDescent="0.2">
      <c r="A481" s="71" t="str">
        <f t="shared" si="58"/>
        <v/>
      </c>
      <c r="B481" s="77">
        <v>35</v>
      </c>
      <c r="C481" s="77" t="str">
        <f>IF(VLOOKUP(B481,Cクラス!$A$9:$J$228,5,FALSE)="","",VLOOKUP(B481,Cクラス!$A$9:$J$228,5,FALSE))</f>
        <v/>
      </c>
      <c r="D481" s="77" t="str">
        <f>IF(VLOOKUP(B481+0.5,Cクラス!$A$9:$J$228,5,FALSE)="","",VLOOKUP(B481+0.5,Cクラス!$A$9:$J$228,5,FALSE))</f>
        <v/>
      </c>
      <c r="E481" s="77" t="str">
        <f>IF(VLOOKUP(B481,Cクラス!$A$9:$J$228,2,FALSE)="","",VLOOKUP(B481,Cクラス!$A$9:$J$228,2,FALSE))</f>
        <v>BC</v>
      </c>
      <c r="F481" s="77" t="e">
        <f>データ!$B$4</f>
        <v>#N/A</v>
      </c>
      <c r="G481" s="77" t="e">
        <f>データ!$B$5</f>
        <v>#N/A</v>
      </c>
      <c r="H481" s="69" t="str">
        <f t="shared" si="57"/>
        <v/>
      </c>
      <c r="L481" s="69">
        <v>475</v>
      </c>
      <c r="M481" s="69" t="str">
        <f t="shared" si="59"/>
        <v/>
      </c>
      <c r="N481" s="69" t="str">
        <f t="shared" si="60"/>
        <v/>
      </c>
      <c r="O481" s="69" t="str">
        <f t="shared" si="61"/>
        <v/>
      </c>
      <c r="P481" s="69" t="str">
        <f t="shared" si="62"/>
        <v/>
      </c>
      <c r="Q481" s="69" t="str">
        <f t="shared" si="63"/>
        <v/>
      </c>
      <c r="R481" s="69" t="str">
        <f t="shared" si="64"/>
        <v/>
      </c>
    </row>
    <row r="482" spans="1:18" x14ac:dyDescent="0.2">
      <c r="A482" s="71" t="str">
        <f t="shared" si="58"/>
        <v/>
      </c>
      <c r="B482" s="77">
        <v>36</v>
      </c>
      <c r="C482" s="77" t="str">
        <f>IF(VLOOKUP(B482,Cクラス!$A$9:$J$228,5,FALSE)="","",VLOOKUP(B482,Cクラス!$A$9:$J$228,5,FALSE))</f>
        <v/>
      </c>
      <c r="D482" s="77" t="str">
        <f>IF(VLOOKUP(B482+0.5,Cクラス!$A$9:$J$228,5,FALSE)="","",VLOOKUP(B482+0.5,Cクラス!$A$9:$J$228,5,FALSE))</f>
        <v/>
      </c>
      <c r="E482" s="77" t="str">
        <f>IF(VLOOKUP(B482,Cクラス!$A$9:$J$228,2,FALSE)="","",VLOOKUP(B482,Cクラス!$A$9:$J$228,2,FALSE))</f>
        <v>BC</v>
      </c>
      <c r="F482" s="77" t="e">
        <f>データ!$B$4</f>
        <v>#N/A</v>
      </c>
      <c r="G482" s="77" t="e">
        <f>データ!$B$5</f>
        <v>#N/A</v>
      </c>
      <c r="H482" s="69" t="str">
        <f t="shared" si="57"/>
        <v/>
      </c>
      <c r="L482" s="69">
        <v>476</v>
      </c>
      <c r="M482" s="69" t="str">
        <f t="shared" si="59"/>
        <v/>
      </c>
      <c r="N482" s="69" t="str">
        <f t="shared" si="60"/>
        <v/>
      </c>
      <c r="O482" s="69" t="str">
        <f t="shared" si="61"/>
        <v/>
      </c>
      <c r="P482" s="69" t="str">
        <f t="shared" si="62"/>
        <v/>
      </c>
      <c r="Q482" s="69" t="str">
        <f t="shared" si="63"/>
        <v/>
      </c>
      <c r="R482" s="69" t="str">
        <f t="shared" si="64"/>
        <v/>
      </c>
    </row>
    <row r="483" spans="1:18" x14ac:dyDescent="0.2">
      <c r="A483" s="71" t="str">
        <f t="shared" si="58"/>
        <v/>
      </c>
      <c r="B483" s="77">
        <v>37</v>
      </c>
      <c r="C483" s="77" t="str">
        <f>IF(VLOOKUP(B483,Cクラス!$A$9:$J$228,5,FALSE)="","",VLOOKUP(B483,Cクラス!$A$9:$J$228,5,FALSE))</f>
        <v/>
      </c>
      <c r="D483" s="77" t="str">
        <f>IF(VLOOKUP(B483+0.5,Cクラス!$A$9:$J$228,5,FALSE)="","",VLOOKUP(B483+0.5,Cクラス!$A$9:$J$228,5,FALSE))</f>
        <v/>
      </c>
      <c r="E483" s="77" t="str">
        <f>IF(VLOOKUP(B483,Cクラス!$A$9:$J$228,2,FALSE)="","",VLOOKUP(B483,Cクラス!$A$9:$J$228,2,FALSE))</f>
        <v>BC</v>
      </c>
      <c r="F483" s="77" t="e">
        <f>データ!$B$4</f>
        <v>#N/A</v>
      </c>
      <c r="G483" s="77" t="e">
        <f>データ!$B$5</f>
        <v>#N/A</v>
      </c>
      <c r="H483" s="69" t="str">
        <f t="shared" si="57"/>
        <v/>
      </c>
      <c r="L483" s="69">
        <v>477</v>
      </c>
      <c r="M483" s="69" t="str">
        <f t="shared" si="59"/>
        <v/>
      </c>
      <c r="N483" s="69" t="str">
        <f t="shared" si="60"/>
        <v/>
      </c>
      <c r="O483" s="69" t="str">
        <f t="shared" si="61"/>
        <v/>
      </c>
      <c r="P483" s="69" t="str">
        <f t="shared" si="62"/>
        <v/>
      </c>
      <c r="Q483" s="69" t="str">
        <f t="shared" si="63"/>
        <v/>
      </c>
      <c r="R483" s="69" t="str">
        <f t="shared" si="64"/>
        <v/>
      </c>
    </row>
    <row r="484" spans="1:18" x14ac:dyDescent="0.2">
      <c r="A484" s="71" t="str">
        <f t="shared" si="58"/>
        <v/>
      </c>
      <c r="B484" s="77">
        <v>38</v>
      </c>
      <c r="C484" s="77" t="str">
        <f>IF(VLOOKUP(B484,Cクラス!$A$9:$J$228,5,FALSE)="","",VLOOKUP(B484,Cクラス!$A$9:$J$228,5,FALSE))</f>
        <v/>
      </c>
      <c r="D484" s="77" t="str">
        <f>IF(VLOOKUP(B484+0.5,Cクラス!$A$9:$J$228,5,FALSE)="","",VLOOKUP(B484+0.5,Cクラス!$A$9:$J$228,5,FALSE))</f>
        <v/>
      </c>
      <c r="E484" s="77" t="str">
        <f>IF(VLOOKUP(B484,Cクラス!$A$9:$J$228,2,FALSE)="","",VLOOKUP(B484,Cクラス!$A$9:$J$228,2,FALSE))</f>
        <v>BC</v>
      </c>
      <c r="F484" s="77" t="e">
        <f>データ!$B$4</f>
        <v>#N/A</v>
      </c>
      <c r="G484" s="77" t="e">
        <f>データ!$B$5</f>
        <v>#N/A</v>
      </c>
      <c r="H484" s="69" t="str">
        <f t="shared" si="57"/>
        <v/>
      </c>
      <c r="L484" s="69">
        <v>478</v>
      </c>
      <c r="M484" s="69" t="str">
        <f t="shared" si="59"/>
        <v/>
      </c>
      <c r="N484" s="69" t="str">
        <f t="shared" si="60"/>
        <v/>
      </c>
      <c r="O484" s="69" t="str">
        <f t="shared" si="61"/>
        <v/>
      </c>
      <c r="P484" s="69" t="str">
        <f t="shared" si="62"/>
        <v/>
      </c>
      <c r="Q484" s="69" t="str">
        <f t="shared" si="63"/>
        <v/>
      </c>
      <c r="R484" s="69" t="str">
        <f t="shared" si="64"/>
        <v/>
      </c>
    </row>
    <row r="485" spans="1:18" x14ac:dyDescent="0.2">
      <c r="A485" s="71" t="str">
        <f t="shared" si="58"/>
        <v/>
      </c>
      <c r="B485" s="77">
        <v>39</v>
      </c>
      <c r="C485" s="77" t="str">
        <f>IF(VLOOKUP(B485,Cクラス!$A$9:$J$228,5,FALSE)="","",VLOOKUP(B485,Cクラス!$A$9:$J$228,5,FALSE))</f>
        <v/>
      </c>
      <c r="D485" s="77" t="str">
        <f>IF(VLOOKUP(B485+0.5,Cクラス!$A$9:$J$228,5,FALSE)="","",VLOOKUP(B485+0.5,Cクラス!$A$9:$J$228,5,FALSE))</f>
        <v/>
      </c>
      <c r="E485" s="77" t="str">
        <f>IF(VLOOKUP(B485,Cクラス!$A$9:$J$228,2,FALSE)="","",VLOOKUP(B485,Cクラス!$A$9:$J$228,2,FALSE))</f>
        <v>BC</v>
      </c>
      <c r="F485" s="77" t="e">
        <f>データ!$B$4</f>
        <v>#N/A</v>
      </c>
      <c r="G485" s="77" t="e">
        <f>データ!$B$5</f>
        <v>#N/A</v>
      </c>
      <c r="H485" s="69" t="str">
        <f t="shared" si="57"/>
        <v/>
      </c>
      <c r="L485" s="69">
        <v>479</v>
      </c>
      <c r="M485" s="69" t="str">
        <f t="shared" si="59"/>
        <v/>
      </c>
      <c r="N485" s="69" t="str">
        <f t="shared" si="60"/>
        <v/>
      </c>
      <c r="O485" s="69" t="str">
        <f t="shared" si="61"/>
        <v/>
      </c>
      <c r="P485" s="69" t="str">
        <f t="shared" si="62"/>
        <v/>
      </c>
      <c r="Q485" s="69" t="str">
        <f t="shared" si="63"/>
        <v/>
      </c>
      <c r="R485" s="69" t="str">
        <f t="shared" si="64"/>
        <v/>
      </c>
    </row>
    <row r="486" spans="1:18" x14ac:dyDescent="0.2">
      <c r="A486" s="71" t="str">
        <f t="shared" si="58"/>
        <v/>
      </c>
      <c r="B486" s="77">
        <v>40</v>
      </c>
      <c r="C486" s="77" t="str">
        <f>IF(VLOOKUP(B486,Cクラス!$A$9:$J$228,5,FALSE)="","",VLOOKUP(B486,Cクラス!$A$9:$J$228,5,FALSE))</f>
        <v/>
      </c>
      <c r="D486" s="77" t="str">
        <f>IF(VLOOKUP(B486+0.5,Cクラス!$A$9:$J$228,5,FALSE)="","",VLOOKUP(B486+0.5,Cクラス!$A$9:$J$228,5,FALSE))</f>
        <v/>
      </c>
      <c r="E486" s="77" t="str">
        <f>IF(VLOOKUP(B486,Cクラス!$A$9:$J$228,2,FALSE)="","",VLOOKUP(B486,Cクラス!$A$9:$J$228,2,FALSE))</f>
        <v>BC</v>
      </c>
      <c r="F486" s="77" t="e">
        <f>データ!$B$4</f>
        <v>#N/A</v>
      </c>
      <c r="G486" s="77" t="e">
        <f>データ!$B$5</f>
        <v>#N/A</v>
      </c>
      <c r="H486" s="69" t="str">
        <f t="shared" si="57"/>
        <v/>
      </c>
      <c r="L486" s="69">
        <v>480</v>
      </c>
      <c r="M486" s="69" t="str">
        <f t="shared" si="59"/>
        <v/>
      </c>
      <c r="N486" s="69" t="str">
        <f t="shared" si="60"/>
        <v/>
      </c>
      <c r="O486" s="69" t="str">
        <f t="shared" si="61"/>
        <v/>
      </c>
      <c r="P486" s="69" t="str">
        <f t="shared" si="62"/>
        <v/>
      </c>
      <c r="Q486" s="69" t="str">
        <f t="shared" si="63"/>
        <v/>
      </c>
      <c r="R486" s="69" t="str">
        <f t="shared" si="64"/>
        <v/>
      </c>
    </row>
    <row r="487" spans="1:18" x14ac:dyDescent="0.2">
      <c r="A487" s="71" t="str">
        <f t="shared" si="58"/>
        <v/>
      </c>
      <c r="B487" s="77">
        <v>41</v>
      </c>
      <c r="C487" s="77" t="str">
        <f>IF(VLOOKUP(B487,Cクラス!$A$9:$J$228,5,FALSE)="","",VLOOKUP(B487,Cクラス!$A$9:$J$228,5,FALSE))</f>
        <v/>
      </c>
      <c r="D487" s="77" t="str">
        <f>IF(VLOOKUP(B487+0.5,Cクラス!$A$9:$J$228,5,FALSE)="","",VLOOKUP(B487+0.5,Cクラス!$A$9:$J$228,5,FALSE))</f>
        <v/>
      </c>
      <c r="E487" s="77" t="str">
        <f>IF(VLOOKUP(B487,Cクラス!$A$9:$J$228,2,FALSE)="","",VLOOKUP(B487,Cクラス!$A$9:$J$228,2,FALSE))</f>
        <v>BC</v>
      </c>
      <c r="F487" s="77" t="e">
        <f>データ!$B$4</f>
        <v>#N/A</v>
      </c>
      <c r="G487" s="77" t="e">
        <f>データ!$B$5</f>
        <v>#N/A</v>
      </c>
      <c r="H487" s="69" t="str">
        <f t="shared" si="57"/>
        <v/>
      </c>
      <c r="L487" s="69">
        <v>481</v>
      </c>
      <c r="M487" s="69" t="str">
        <f t="shared" si="59"/>
        <v/>
      </c>
      <c r="N487" s="69" t="str">
        <f t="shared" si="60"/>
        <v/>
      </c>
      <c r="O487" s="69" t="str">
        <f t="shared" si="61"/>
        <v/>
      </c>
      <c r="P487" s="69" t="str">
        <f t="shared" si="62"/>
        <v/>
      </c>
      <c r="Q487" s="69" t="str">
        <f t="shared" si="63"/>
        <v/>
      </c>
      <c r="R487" s="69" t="str">
        <f t="shared" si="64"/>
        <v/>
      </c>
    </row>
    <row r="488" spans="1:18" x14ac:dyDescent="0.2">
      <c r="A488" s="71" t="str">
        <f t="shared" si="58"/>
        <v/>
      </c>
      <c r="B488" s="77">
        <v>42</v>
      </c>
      <c r="C488" s="77" t="str">
        <f>IF(VLOOKUP(B488,Cクラス!$A$9:$J$228,5,FALSE)="","",VLOOKUP(B488,Cクラス!$A$9:$J$228,5,FALSE))</f>
        <v/>
      </c>
      <c r="D488" s="77" t="str">
        <f>IF(VLOOKUP(B488+0.5,Cクラス!$A$9:$J$228,5,FALSE)="","",VLOOKUP(B488+0.5,Cクラス!$A$9:$J$228,5,FALSE))</f>
        <v/>
      </c>
      <c r="E488" s="77" t="str">
        <f>IF(VLOOKUP(B488,Cクラス!$A$9:$J$228,2,FALSE)="","",VLOOKUP(B488,Cクラス!$A$9:$J$228,2,FALSE))</f>
        <v>BC</v>
      </c>
      <c r="F488" s="77" t="e">
        <f>データ!$B$4</f>
        <v>#N/A</v>
      </c>
      <c r="G488" s="77" t="e">
        <f>データ!$B$5</f>
        <v>#N/A</v>
      </c>
      <c r="H488" s="69" t="str">
        <f t="shared" si="57"/>
        <v/>
      </c>
      <c r="L488" s="69">
        <v>482</v>
      </c>
      <c r="M488" s="69" t="str">
        <f t="shared" si="59"/>
        <v/>
      </c>
      <c r="N488" s="69" t="str">
        <f t="shared" si="60"/>
        <v/>
      </c>
      <c r="O488" s="69" t="str">
        <f t="shared" si="61"/>
        <v/>
      </c>
      <c r="P488" s="69" t="str">
        <f t="shared" si="62"/>
        <v/>
      </c>
      <c r="Q488" s="69" t="str">
        <f t="shared" si="63"/>
        <v/>
      </c>
      <c r="R488" s="69" t="str">
        <f t="shared" si="64"/>
        <v/>
      </c>
    </row>
    <row r="489" spans="1:18" x14ac:dyDescent="0.2">
      <c r="A489" s="71" t="str">
        <f t="shared" si="58"/>
        <v/>
      </c>
      <c r="B489" s="77">
        <v>43</v>
      </c>
      <c r="C489" s="77" t="str">
        <f>IF(VLOOKUP(B489,Cクラス!$A$9:$J$228,5,FALSE)="","",VLOOKUP(B489,Cクラス!$A$9:$J$228,5,FALSE))</f>
        <v/>
      </c>
      <c r="D489" s="77" t="str">
        <f>IF(VLOOKUP(B489+0.5,Cクラス!$A$9:$J$228,5,FALSE)="","",VLOOKUP(B489+0.5,Cクラス!$A$9:$J$228,5,FALSE))</f>
        <v/>
      </c>
      <c r="E489" s="77" t="str">
        <f>IF(VLOOKUP(B489,Cクラス!$A$9:$J$228,2,FALSE)="","",VLOOKUP(B489,Cクラス!$A$9:$J$228,2,FALSE))</f>
        <v>BC</v>
      </c>
      <c r="F489" s="77" t="e">
        <f>データ!$B$4</f>
        <v>#N/A</v>
      </c>
      <c r="G489" s="77" t="e">
        <f>データ!$B$5</f>
        <v>#N/A</v>
      </c>
      <c r="H489" s="69" t="str">
        <f t="shared" si="57"/>
        <v/>
      </c>
      <c r="L489" s="69">
        <v>483</v>
      </c>
      <c r="M489" s="69" t="str">
        <f t="shared" si="59"/>
        <v/>
      </c>
      <c r="N489" s="69" t="str">
        <f t="shared" si="60"/>
        <v/>
      </c>
      <c r="O489" s="69" t="str">
        <f t="shared" si="61"/>
        <v/>
      </c>
      <c r="P489" s="69" t="str">
        <f t="shared" si="62"/>
        <v/>
      </c>
      <c r="Q489" s="69" t="str">
        <f t="shared" si="63"/>
        <v/>
      </c>
      <c r="R489" s="69" t="str">
        <f t="shared" si="64"/>
        <v/>
      </c>
    </row>
    <row r="490" spans="1:18" x14ac:dyDescent="0.2">
      <c r="A490" s="71" t="str">
        <f t="shared" si="58"/>
        <v/>
      </c>
      <c r="B490" s="77">
        <v>44</v>
      </c>
      <c r="C490" s="77" t="str">
        <f>IF(VLOOKUP(B490,Cクラス!$A$9:$J$228,5,FALSE)="","",VLOOKUP(B490,Cクラス!$A$9:$J$228,5,FALSE))</f>
        <v/>
      </c>
      <c r="D490" s="77" t="str">
        <f>IF(VLOOKUP(B490+0.5,Cクラス!$A$9:$J$228,5,FALSE)="","",VLOOKUP(B490+0.5,Cクラス!$A$9:$J$228,5,FALSE))</f>
        <v/>
      </c>
      <c r="E490" s="77" t="str">
        <f>IF(VLOOKUP(B490,Cクラス!$A$9:$J$228,2,FALSE)="","",VLOOKUP(B490,Cクラス!$A$9:$J$228,2,FALSE))</f>
        <v>BC</v>
      </c>
      <c r="F490" s="77" t="e">
        <f>データ!$B$4</f>
        <v>#N/A</v>
      </c>
      <c r="G490" s="77" t="e">
        <f>データ!$B$5</f>
        <v>#N/A</v>
      </c>
      <c r="H490" s="69" t="str">
        <f t="shared" si="57"/>
        <v/>
      </c>
      <c r="L490" s="69">
        <v>484</v>
      </c>
      <c r="M490" s="69" t="str">
        <f t="shared" si="59"/>
        <v/>
      </c>
      <c r="N490" s="69" t="str">
        <f t="shared" si="60"/>
        <v/>
      </c>
      <c r="O490" s="69" t="str">
        <f t="shared" si="61"/>
        <v/>
      </c>
      <c r="P490" s="69" t="str">
        <f t="shared" si="62"/>
        <v/>
      </c>
      <c r="Q490" s="69" t="str">
        <f t="shared" si="63"/>
        <v/>
      </c>
      <c r="R490" s="69" t="str">
        <f t="shared" si="64"/>
        <v/>
      </c>
    </row>
    <row r="491" spans="1:18" x14ac:dyDescent="0.2">
      <c r="A491" s="71" t="str">
        <f t="shared" si="58"/>
        <v/>
      </c>
      <c r="B491" s="77">
        <v>45</v>
      </c>
      <c r="C491" s="77" t="str">
        <f>IF(VLOOKUP(B491,Cクラス!$A$9:$J$228,5,FALSE)="","",VLOOKUP(B491,Cクラス!$A$9:$J$228,5,FALSE))</f>
        <v/>
      </c>
      <c r="D491" s="77" t="str">
        <f>IF(VLOOKUP(B491+0.5,Cクラス!$A$9:$J$228,5,FALSE)="","",VLOOKUP(B491+0.5,Cクラス!$A$9:$J$228,5,FALSE))</f>
        <v/>
      </c>
      <c r="E491" s="77" t="str">
        <f>IF(VLOOKUP(B491,Cクラス!$A$9:$J$228,2,FALSE)="","",VLOOKUP(B491,Cクラス!$A$9:$J$228,2,FALSE))</f>
        <v>BC</v>
      </c>
      <c r="F491" s="77" t="e">
        <f>データ!$B$4</f>
        <v>#N/A</v>
      </c>
      <c r="G491" s="77" t="e">
        <f>データ!$B$5</f>
        <v>#N/A</v>
      </c>
      <c r="H491" s="69" t="str">
        <f t="shared" si="57"/>
        <v/>
      </c>
      <c r="L491" s="69">
        <v>485</v>
      </c>
      <c r="M491" s="69" t="str">
        <f t="shared" si="59"/>
        <v/>
      </c>
      <c r="N491" s="69" t="str">
        <f t="shared" si="60"/>
        <v/>
      </c>
      <c r="O491" s="69" t="str">
        <f t="shared" si="61"/>
        <v/>
      </c>
      <c r="P491" s="69" t="str">
        <f t="shared" si="62"/>
        <v/>
      </c>
      <c r="Q491" s="69" t="str">
        <f t="shared" si="63"/>
        <v/>
      </c>
      <c r="R491" s="69" t="str">
        <f t="shared" si="64"/>
        <v/>
      </c>
    </row>
    <row r="492" spans="1:18" x14ac:dyDescent="0.2">
      <c r="A492" s="71" t="str">
        <f t="shared" si="58"/>
        <v/>
      </c>
      <c r="B492" s="77">
        <v>46</v>
      </c>
      <c r="C492" s="77" t="str">
        <f>IF(VLOOKUP(B492,Cクラス!$A$9:$J$228,5,FALSE)="","",VLOOKUP(B492,Cクラス!$A$9:$J$228,5,FALSE))</f>
        <v/>
      </c>
      <c r="D492" s="77" t="str">
        <f>IF(VLOOKUP(B492+0.5,Cクラス!$A$9:$J$228,5,FALSE)="","",VLOOKUP(B492+0.5,Cクラス!$A$9:$J$228,5,FALSE))</f>
        <v/>
      </c>
      <c r="E492" s="77" t="str">
        <f>IF(VLOOKUP(B492,Cクラス!$A$9:$J$228,2,FALSE)="","",VLOOKUP(B492,Cクラス!$A$9:$J$228,2,FALSE))</f>
        <v>BC</v>
      </c>
      <c r="F492" s="77" t="e">
        <f>データ!$B$4</f>
        <v>#N/A</v>
      </c>
      <c r="G492" s="77" t="e">
        <f>データ!$B$5</f>
        <v>#N/A</v>
      </c>
      <c r="H492" s="69" t="str">
        <f t="shared" si="57"/>
        <v/>
      </c>
      <c r="L492" s="69">
        <v>486</v>
      </c>
      <c r="M492" s="69" t="str">
        <f t="shared" si="59"/>
        <v/>
      </c>
      <c r="N492" s="69" t="str">
        <f t="shared" si="60"/>
        <v/>
      </c>
      <c r="O492" s="69" t="str">
        <f t="shared" si="61"/>
        <v/>
      </c>
      <c r="P492" s="69" t="str">
        <f t="shared" si="62"/>
        <v/>
      </c>
      <c r="Q492" s="69" t="str">
        <f t="shared" si="63"/>
        <v/>
      </c>
      <c r="R492" s="69" t="str">
        <f t="shared" si="64"/>
        <v/>
      </c>
    </row>
    <row r="493" spans="1:18" x14ac:dyDescent="0.2">
      <c r="A493" s="71" t="str">
        <f t="shared" si="58"/>
        <v/>
      </c>
      <c r="B493" s="77">
        <v>47</v>
      </c>
      <c r="C493" s="77" t="str">
        <f>IF(VLOOKUP(B493,Cクラス!$A$9:$J$228,5,FALSE)="","",VLOOKUP(B493,Cクラス!$A$9:$J$228,5,FALSE))</f>
        <v/>
      </c>
      <c r="D493" s="77" t="str">
        <f>IF(VLOOKUP(B493+0.5,Cクラス!$A$9:$J$228,5,FALSE)="","",VLOOKUP(B493+0.5,Cクラス!$A$9:$J$228,5,FALSE))</f>
        <v/>
      </c>
      <c r="E493" s="77" t="str">
        <f>IF(VLOOKUP(B493,Cクラス!$A$9:$J$228,2,FALSE)="","",VLOOKUP(B493,Cクラス!$A$9:$J$228,2,FALSE))</f>
        <v>BC</v>
      </c>
      <c r="F493" s="77" t="e">
        <f>データ!$B$4</f>
        <v>#N/A</v>
      </c>
      <c r="G493" s="77" t="e">
        <f>データ!$B$5</f>
        <v>#N/A</v>
      </c>
      <c r="H493" s="69" t="str">
        <f t="shared" si="57"/>
        <v/>
      </c>
      <c r="L493" s="69">
        <v>487</v>
      </c>
      <c r="M493" s="69" t="str">
        <f t="shared" si="59"/>
        <v/>
      </c>
      <c r="N493" s="69" t="str">
        <f t="shared" si="60"/>
        <v/>
      </c>
      <c r="O493" s="69" t="str">
        <f t="shared" si="61"/>
        <v/>
      </c>
      <c r="P493" s="69" t="str">
        <f t="shared" si="62"/>
        <v/>
      </c>
      <c r="Q493" s="69" t="str">
        <f t="shared" si="63"/>
        <v/>
      </c>
      <c r="R493" s="69" t="str">
        <f t="shared" si="64"/>
        <v/>
      </c>
    </row>
    <row r="494" spans="1:18" x14ac:dyDescent="0.2">
      <c r="A494" s="71" t="str">
        <f t="shared" si="58"/>
        <v/>
      </c>
      <c r="B494" s="77">
        <v>48</v>
      </c>
      <c r="C494" s="77" t="str">
        <f>IF(VLOOKUP(B494,Cクラス!$A$9:$J$228,5,FALSE)="","",VLOOKUP(B494,Cクラス!$A$9:$J$228,5,FALSE))</f>
        <v/>
      </c>
      <c r="D494" s="77" t="str">
        <f>IF(VLOOKUP(B494+0.5,Cクラス!$A$9:$J$228,5,FALSE)="","",VLOOKUP(B494+0.5,Cクラス!$A$9:$J$228,5,FALSE))</f>
        <v/>
      </c>
      <c r="E494" s="77" t="str">
        <f>IF(VLOOKUP(B494,Cクラス!$A$9:$J$228,2,FALSE)="","",VLOOKUP(B494,Cクラス!$A$9:$J$228,2,FALSE))</f>
        <v>BC</v>
      </c>
      <c r="F494" s="77" t="e">
        <f>データ!$B$4</f>
        <v>#N/A</v>
      </c>
      <c r="G494" s="77" t="e">
        <f>データ!$B$5</f>
        <v>#N/A</v>
      </c>
      <c r="H494" s="69" t="str">
        <f t="shared" ref="H494:H557" si="65">IF(C494="","",ROW())</f>
        <v/>
      </c>
      <c r="L494" s="69">
        <v>488</v>
      </c>
      <c r="M494" s="69" t="str">
        <f t="shared" si="59"/>
        <v/>
      </c>
      <c r="N494" s="69" t="str">
        <f t="shared" si="60"/>
        <v/>
      </c>
      <c r="O494" s="69" t="str">
        <f t="shared" si="61"/>
        <v/>
      </c>
      <c r="P494" s="69" t="str">
        <f t="shared" si="62"/>
        <v/>
      </c>
      <c r="Q494" s="69" t="str">
        <f t="shared" si="63"/>
        <v/>
      </c>
      <c r="R494" s="69" t="str">
        <f t="shared" si="64"/>
        <v/>
      </c>
    </row>
    <row r="495" spans="1:18" x14ac:dyDescent="0.2">
      <c r="A495" s="71" t="str">
        <f t="shared" si="58"/>
        <v/>
      </c>
      <c r="B495" s="77">
        <v>49</v>
      </c>
      <c r="C495" s="77" t="str">
        <f>IF(VLOOKUP(B495,Cクラス!$A$9:$J$228,5,FALSE)="","",VLOOKUP(B495,Cクラス!$A$9:$J$228,5,FALSE))</f>
        <v/>
      </c>
      <c r="D495" s="77" t="str">
        <f>IF(VLOOKUP(B495+0.5,Cクラス!$A$9:$J$228,5,FALSE)="","",VLOOKUP(B495+0.5,Cクラス!$A$9:$J$228,5,FALSE))</f>
        <v/>
      </c>
      <c r="E495" s="77" t="str">
        <f>IF(VLOOKUP(B495,Cクラス!$A$9:$J$228,2,FALSE)="","",VLOOKUP(B495,Cクラス!$A$9:$J$228,2,FALSE))</f>
        <v>BC</v>
      </c>
      <c r="F495" s="77" t="e">
        <f>データ!$B$4</f>
        <v>#N/A</v>
      </c>
      <c r="G495" s="77" t="e">
        <f>データ!$B$5</f>
        <v>#N/A</v>
      </c>
      <c r="H495" s="69" t="str">
        <f t="shared" si="65"/>
        <v/>
      </c>
      <c r="L495" s="69">
        <v>489</v>
      </c>
      <c r="M495" s="69" t="str">
        <f t="shared" si="59"/>
        <v/>
      </c>
      <c r="N495" s="69" t="str">
        <f t="shared" si="60"/>
        <v/>
      </c>
      <c r="O495" s="69" t="str">
        <f t="shared" si="61"/>
        <v/>
      </c>
      <c r="P495" s="69" t="str">
        <f t="shared" si="62"/>
        <v/>
      </c>
      <c r="Q495" s="69" t="str">
        <f t="shared" si="63"/>
        <v/>
      </c>
      <c r="R495" s="69" t="str">
        <f t="shared" si="64"/>
        <v/>
      </c>
    </row>
    <row r="496" spans="1:18" x14ac:dyDescent="0.2">
      <c r="A496" s="71" t="str">
        <f t="shared" si="58"/>
        <v/>
      </c>
      <c r="B496" s="77">
        <v>50</v>
      </c>
      <c r="C496" s="77" t="str">
        <f>IF(VLOOKUP(B496,Cクラス!$A$9:$J$228,5,FALSE)="","",VLOOKUP(B496,Cクラス!$A$9:$J$228,5,FALSE))</f>
        <v/>
      </c>
      <c r="D496" s="77" t="str">
        <f>IF(VLOOKUP(B496+0.5,Cクラス!$A$9:$J$228,5,FALSE)="","",VLOOKUP(B496+0.5,Cクラス!$A$9:$J$228,5,FALSE))</f>
        <v/>
      </c>
      <c r="E496" s="77" t="str">
        <f>IF(VLOOKUP(B496,Cクラス!$A$9:$J$228,2,FALSE)="","",VLOOKUP(B496,Cクラス!$A$9:$J$228,2,FALSE))</f>
        <v>BC</v>
      </c>
      <c r="F496" s="77" t="e">
        <f>データ!$B$4</f>
        <v>#N/A</v>
      </c>
      <c r="G496" s="77" t="e">
        <f>データ!$B$5</f>
        <v>#N/A</v>
      </c>
      <c r="H496" s="69" t="str">
        <f t="shared" si="65"/>
        <v/>
      </c>
      <c r="L496" s="69">
        <v>490</v>
      </c>
      <c r="M496" s="69" t="str">
        <f t="shared" si="59"/>
        <v/>
      </c>
      <c r="N496" s="69" t="str">
        <f t="shared" si="60"/>
        <v/>
      </c>
      <c r="O496" s="69" t="str">
        <f t="shared" si="61"/>
        <v/>
      </c>
      <c r="P496" s="69" t="str">
        <f t="shared" si="62"/>
        <v/>
      </c>
      <c r="Q496" s="69" t="str">
        <f t="shared" si="63"/>
        <v/>
      </c>
      <c r="R496" s="69" t="str">
        <f t="shared" si="64"/>
        <v/>
      </c>
    </row>
    <row r="497" spans="1:18" x14ac:dyDescent="0.2">
      <c r="A497" s="71" t="str">
        <f t="shared" si="58"/>
        <v/>
      </c>
      <c r="B497" s="77">
        <v>51</v>
      </c>
      <c r="C497" s="77" t="str">
        <f>IF(VLOOKUP(B497,Cクラス!$A$9:$J$228,5,FALSE)="","",VLOOKUP(B497,Cクラス!$A$9:$J$228,5,FALSE))</f>
        <v/>
      </c>
      <c r="D497" s="77" t="str">
        <f>IF(VLOOKUP(B497+0.5,Cクラス!$A$9:$J$228,5,FALSE)="","",VLOOKUP(B497+0.5,Cクラス!$A$9:$J$228,5,FALSE))</f>
        <v/>
      </c>
      <c r="E497" s="77" t="str">
        <f>IF(VLOOKUP(B497,Cクラス!$A$9:$J$228,2,FALSE)="","",VLOOKUP(B497,Cクラス!$A$9:$J$228,2,FALSE))</f>
        <v>BC</v>
      </c>
      <c r="F497" s="77" t="e">
        <f>データ!$B$4</f>
        <v>#N/A</v>
      </c>
      <c r="G497" s="77" t="e">
        <f>データ!$B$5</f>
        <v>#N/A</v>
      </c>
      <c r="H497" s="69" t="str">
        <f t="shared" si="65"/>
        <v/>
      </c>
      <c r="L497" s="69">
        <v>491</v>
      </c>
      <c r="M497" s="69" t="str">
        <f t="shared" si="59"/>
        <v/>
      </c>
      <c r="N497" s="69" t="str">
        <f t="shared" si="60"/>
        <v/>
      </c>
      <c r="O497" s="69" t="str">
        <f t="shared" si="61"/>
        <v/>
      </c>
      <c r="P497" s="69" t="str">
        <f t="shared" si="62"/>
        <v/>
      </c>
      <c r="Q497" s="69" t="str">
        <f t="shared" si="63"/>
        <v/>
      </c>
      <c r="R497" s="69" t="str">
        <f t="shared" si="64"/>
        <v/>
      </c>
    </row>
    <row r="498" spans="1:18" x14ac:dyDescent="0.2">
      <c r="A498" s="71" t="str">
        <f t="shared" si="58"/>
        <v/>
      </c>
      <c r="B498" s="77">
        <v>52</v>
      </c>
      <c r="C498" s="77" t="str">
        <f>IF(VLOOKUP(B498,Cクラス!$A$9:$J$228,5,FALSE)="","",VLOOKUP(B498,Cクラス!$A$9:$J$228,5,FALSE))</f>
        <v/>
      </c>
      <c r="D498" s="77" t="str">
        <f>IF(VLOOKUP(B498+0.5,Cクラス!$A$9:$J$228,5,FALSE)="","",VLOOKUP(B498+0.5,Cクラス!$A$9:$J$228,5,FALSE))</f>
        <v/>
      </c>
      <c r="E498" s="77" t="str">
        <f>IF(VLOOKUP(B498,Cクラス!$A$9:$J$228,2,FALSE)="","",VLOOKUP(B498,Cクラス!$A$9:$J$228,2,FALSE))</f>
        <v>BC</v>
      </c>
      <c r="F498" s="77" t="e">
        <f>データ!$B$4</f>
        <v>#N/A</v>
      </c>
      <c r="G498" s="77" t="e">
        <f>データ!$B$5</f>
        <v>#N/A</v>
      </c>
      <c r="H498" s="69" t="str">
        <f t="shared" si="65"/>
        <v/>
      </c>
      <c r="L498" s="69">
        <v>492</v>
      </c>
      <c r="M498" s="69" t="str">
        <f t="shared" si="59"/>
        <v/>
      </c>
      <c r="N498" s="69" t="str">
        <f t="shared" si="60"/>
        <v/>
      </c>
      <c r="O498" s="69" t="str">
        <f t="shared" si="61"/>
        <v/>
      </c>
      <c r="P498" s="69" t="str">
        <f t="shared" si="62"/>
        <v/>
      </c>
      <c r="Q498" s="69" t="str">
        <f t="shared" si="63"/>
        <v/>
      </c>
      <c r="R498" s="69" t="str">
        <f t="shared" si="64"/>
        <v/>
      </c>
    </row>
    <row r="499" spans="1:18" x14ac:dyDescent="0.2">
      <c r="A499" s="71" t="str">
        <f t="shared" si="58"/>
        <v/>
      </c>
      <c r="B499" s="77">
        <v>53</v>
      </c>
      <c r="C499" s="77" t="str">
        <f>IF(VLOOKUP(B499,Cクラス!$A$9:$J$228,5,FALSE)="","",VLOOKUP(B499,Cクラス!$A$9:$J$228,5,FALSE))</f>
        <v/>
      </c>
      <c r="D499" s="77" t="str">
        <f>IF(VLOOKUP(B499+0.5,Cクラス!$A$9:$J$228,5,FALSE)="","",VLOOKUP(B499+0.5,Cクラス!$A$9:$J$228,5,FALSE))</f>
        <v/>
      </c>
      <c r="E499" s="77" t="str">
        <f>IF(VLOOKUP(B499,Cクラス!$A$9:$J$228,2,FALSE)="","",VLOOKUP(B499,Cクラス!$A$9:$J$228,2,FALSE))</f>
        <v>BC</v>
      </c>
      <c r="F499" s="77" t="e">
        <f>データ!$B$4</f>
        <v>#N/A</v>
      </c>
      <c r="G499" s="77" t="e">
        <f>データ!$B$5</f>
        <v>#N/A</v>
      </c>
      <c r="H499" s="69" t="str">
        <f t="shared" si="65"/>
        <v/>
      </c>
      <c r="L499" s="69">
        <v>493</v>
      </c>
      <c r="M499" s="69" t="str">
        <f t="shared" si="59"/>
        <v/>
      </c>
      <c r="N499" s="69" t="str">
        <f t="shared" si="60"/>
        <v/>
      </c>
      <c r="O499" s="69" t="str">
        <f t="shared" si="61"/>
        <v/>
      </c>
      <c r="P499" s="69" t="str">
        <f t="shared" si="62"/>
        <v/>
      </c>
      <c r="Q499" s="69" t="str">
        <f t="shared" si="63"/>
        <v/>
      </c>
      <c r="R499" s="69" t="str">
        <f t="shared" si="64"/>
        <v/>
      </c>
    </row>
    <row r="500" spans="1:18" x14ac:dyDescent="0.2">
      <c r="A500" s="71" t="str">
        <f t="shared" si="58"/>
        <v/>
      </c>
      <c r="B500" s="77">
        <v>54</v>
      </c>
      <c r="C500" s="77" t="str">
        <f>IF(VLOOKUP(B500,Cクラス!$A$9:$J$228,5,FALSE)="","",VLOOKUP(B500,Cクラス!$A$9:$J$228,5,FALSE))</f>
        <v/>
      </c>
      <c r="D500" s="77" t="str">
        <f>IF(VLOOKUP(B500+0.5,Cクラス!$A$9:$J$228,5,FALSE)="","",VLOOKUP(B500+0.5,Cクラス!$A$9:$J$228,5,FALSE))</f>
        <v/>
      </c>
      <c r="E500" s="77" t="str">
        <f>IF(VLOOKUP(B500,Cクラス!$A$9:$J$228,2,FALSE)="","",VLOOKUP(B500,Cクラス!$A$9:$J$228,2,FALSE))</f>
        <v>BC</v>
      </c>
      <c r="F500" s="77" t="e">
        <f>データ!$B$4</f>
        <v>#N/A</v>
      </c>
      <c r="G500" s="77" t="e">
        <f>データ!$B$5</f>
        <v>#N/A</v>
      </c>
      <c r="H500" s="69" t="str">
        <f t="shared" si="65"/>
        <v/>
      </c>
      <c r="L500" s="69">
        <v>494</v>
      </c>
      <c r="M500" s="69" t="str">
        <f t="shared" si="59"/>
        <v/>
      </c>
      <c r="N500" s="69" t="str">
        <f t="shared" si="60"/>
        <v/>
      </c>
      <c r="O500" s="69" t="str">
        <f t="shared" si="61"/>
        <v/>
      </c>
      <c r="P500" s="69" t="str">
        <f t="shared" si="62"/>
        <v/>
      </c>
      <c r="Q500" s="69" t="str">
        <f t="shared" si="63"/>
        <v/>
      </c>
      <c r="R500" s="69" t="str">
        <f t="shared" si="64"/>
        <v/>
      </c>
    </row>
    <row r="501" spans="1:18" x14ac:dyDescent="0.2">
      <c r="A501" s="71" t="str">
        <f t="shared" si="58"/>
        <v/>
      </c>
      <c r="B501" s="77">
        <v>55</v>
      </c>
      <c r="C501" s="77" t="str">
        <f>IF(VLOOKUP(B501,Cクラス!$A$9:$J$228,5,FALSE)="","",VLOOKUP(B501,Cクラス!$A$9:$J$228,5,FALSE))</f>
        <v/>
      </c>
      <c r="D501" s="77" t="str">
        <f>IF(VLOOKUP(B501+0.5,Cクラス!$A$9:$J$228,5,FALSE)="","",VLOOKUP(B501+0.5,Cクラス!$A$9:$J$228,5,FALSE))</f>
        <v/>
      </c>
      <c r="E501" s="77" t="str">
        <f>IF(VLOOKUP(B501,Cクラス!$A$9:$J$228,2,FALSE)="","",VLOOKUP(B501,Cクラス!$A$9:$J$228,2,FALSE))</f>
        <v>BC</v>
      </c>
      <c r="F501" s="77" t="e">
        <f>データ!$B$4</f>
        <v>#N/A</v>
      </c>
      <c r="G501" s="77" t="e">
        <f>データ!$B$5</f>
        <v>#N/A</v>
      </c>
      <c r="H501" s="69" t="str">
        <f t="shared" si="65"/>
        <v/>
      </c>
      <c r="L501" s="69">
        <v>495</v>
      </c>
      <c r="M501" s="69" t="str">
        <f t="shared" si="59"/>
        <v/>
      </c>
      <c r="N501" s="69" t="str">
        <f t="shared" si="60"/>
        <v/>
      </c>
      <c r="O501" s="69" t="str">
        <f t="shared" si="61"/>
        <v/>
      </c>
      <c r="P501" s="69" t="str">
        <f t="shared" si="62"/>
        <v/>
      </c>
      <c r="Q501" s="69" t="str">
        <f t="shared" si="63"/>
        <v/>
      </c>
      <c r="R501" s="69" t="str">
        <f t="shared" si="64"/>
        <v/>
      </c>
    </row>
    <row r="502" spans="1:18" x14ac:dyDescent="0.2">
      <c r="A502" s="71" t="str">
        <f t="shared" si="58"/>
        <v/>
      </c>
      <c r="B502" s="77">
        <v>56</v>
      </c>
      <c r="C502" s="77" t="str">
        <f>IF(VLOOKUP(B502,Cクラス!$A$9:$J$228,5,FALSE)="","",VLOOKUP(B502,Cクラス!$A$9:$J$228,5,FALSE))</f>
        <v/>
      </c>
      <c r="D502" s="77" t="str">
        <f>IF(VLOOKUP(B502+0.5,Cクラス!$A$9:$J$228,5,FALSE)="","",VLOOKUP(B502+0.5,Cクラス!$A$9:$J$228,5,FALSE))</f>
        <v/>
      </c>
      <c r="E502" s="77" t="str">
        <f>IF(VLOOKUP(B502,Cクラス!$A$9:$J$228,2,FALSE)="","",VLOOKUP(B502,Cクラス!$A$9:$J$228,2,FALSE))</f>
        <v>BC</v>
      </c>
      <c r="F502" s="77" t="e">
        <f>データ!$B$4</f>
        <v>#N/A</v>
      </c>
      <c r="G502" s="77" t="e">
        <f>データ!$B$5</f>
        <v>#N/A</v>
      </c>
      <c r="H502" s="69" t="str">
        <f t="shared" si="65"/>
        <v/>
      </c>
      <c r="L502" s="69">
        <v>496</v>
      </c>
      <c r="M502" s="69" t="str">
        <f t="shared" si="59"/>
        <v/>
      </c>
      <c r="N502" s="69" t="str">
        <f t="shared" si="60"/>
        <v/>
      </c>
      <c r="O502" s="69" t="str">
        <f t="shared" si="61"/>
        <v/>
      </c>
      <c r="P502" s="69" t="str">
        <f t="shared" si="62"/>
        <v/>
      </c>
      <c r="Q502" s="69" t="str">
        <f t="shared" si="63"/>
        <v/>
      </c>
      <c r="R502" s="69" t="str">
        <f t="shared" si="64"/>
        <v/>
      </c>
    </row>
    <row r="503" spans="1:18" x14ac:dyDescent="0.2">
      <c r="A503" s="71" t="str">
        <f t="shared" si="58"/>
        <v/>
      </c>
      <c r="B503" s="77">
        <v>57</v>
      </c>
      <c r="C503" s="77" t="str">
        <f>IF(VLOOKUP(B503,Cクラス!$A$9:$J$228,5,FALSE)="","",VLOOKUP(B503,Cクラス!$A$9:$J$228,5,FALSE))</f>
        <v/>
      </c>
      <c r="D503" s="77" t="str">
        <f>IF(VLOOKUP(B503+0.5,Cクラス!$A$9:$J$228,5,FALSE)="","",VLOOKUP(B503+0.5,Cクラス!$A$9:$J$228,5,FALSE))</f>
        <v/>
      </c>
      <c r="E503" s="77" t="str">
        <f>IF(VLOOKUP(B503,Cクラス!$A$9:$J$228,2,FALSE)="","",VLOOKUP(B503,Cクラス!$A$9:$J$228,2,FALSE))</f>
        <v>BC</v>
      </c>
      <c r="F503" s="77" t="e">
        <f>データ!$B$4</f>
        <v>#N/A</v>
      </c>
      <c r="G503" s="77" t="e">
        <f>データ!$B$5</f>
        <v>#N/A</v>
      </c>
      <c r="H503" s="69" t="str">
        <f t="shared" si="65"/>
        <v/>
      </c>
      <c r="L503" s="69">
        <v>497</v>
      </c>
      <c r="M503" s="69" t="str">
        <f t="shared" si="59"/>
        <v/>
      </c>
      <c r="N503" s="69" t="str">
        <f t="shared" si="60"/>
        <v/>
      </c>
      <c r="O503" s="69" t="str">
        <f t="shared" si="61"/>
        <v/>
      </c>
      <c r="P503" s="69" t="str">
        <f t="shared" si="62"/>
        <v/>
      </c>
      <c r="Q503" s="69" t="str">
        <f t="shared" si="63"/>
        <v/>
      </c>
      <c r="R503" s="69" t="str">
        <f t="shared" si="64"/>
        <v/>
      </c>
    </row>
    <row r="504" spans="1:18" x14ac:dyDescent="0.2">
      <c r="A504" s="71" t="str">
        <f t="shared" si="58"/>
        <v/>
      </c>
      <c r="B504" s="77">
        <v>58</v>
      </c>
      <c r="C504" s="77" t="str">
        <f>IF(VLOOKUP(B504,Cクラス!$A$9:$J$228,5,FALSE)="","",VLOOKUP(B504,Cクラス!$A$9:$J$228,5,FALSE))</f>
        <v/>
      </c>
      <c r="D504" s="77" t="str">
        <f>IF(VLOOKUP(B504+0.5,Cクラス!$A$9:$J$228,5,FALSE)="","",VLOOKUP(B504+0.5,Cクラス!$A$9:$J$228,5,FALSE))</f>
        <v/>
      </c>
      <c r="E504" s="77" t="str">
        <f>IF(VLOOKUP(B504,Cクラス!$A$9:$J$228,2,FALSE)="","",VLOOKUP(B504,Cクラス!$A$9:$J$228,2,FALSE))</f>
        <v>BC</v>
      </c>
      <c r="F504" s="77" t="e">
        <f>データ!$B$4</f>
        <v>#N/A</v>
      </c>
      <c r="G504" s="77" t="e">
        <f>データ!$B$5</f>
        <v>#N/A</v>
      </c>
      <c r="H504" s="69" t="str">
        <f t="shared" si="65"/>
        <v/>
      </c>
      <c r="L504" s="69">
        <v>498</v>
      </c>
      <c r="M504" s="69" t="str">
        <f t="shared" si="59"/>
        <v/>
      </c>
      <c r="N504" s="69" t="str">
        <f t="shared" si="60"/>
        <v/>
      </c>
      <c r="O504" s="69" t="str">
        <f t="shared" si="61"/>
        <v/>
      </c>
      <c r="P504" s="69" t="str">
        <f t="shared" si="62"/>
        <v/>
      </c>
      <c r="Q504" s="69" t="str">
        <f t="shared" si="63"/>
        <v/>
      </c>
      <c r="R504" s="69" t="str">
        <f t="shared" si="64"/>
        <v/>
      </c>
    </row>
    <row r="505" spans="1:18" x14ac:dyDescent="0.2">
      <c r="A505" s="71" t="str">
        <f t="shared" si="58"/>
        <v/>
      </c>
      <c r="B505" s="77">
        <v>59</v>
      </c>
      <c r="C505" s="77" t="str">
        <f>IF(VLOOKUP(B505,Cクラス!$A$9:$J$228,5,FALSE)="","",VLOOKUP(B505,Cクラス!$A$9:$J$228,5,FALSE))</f>
        <v/>
      </c>
      <c r="D505" s="77" t="str">
        <f>IF(VLOOKUP(B505+0.5,Cクラス!$A$9:$J$228,5,FALSE)="","",VLOOKUP(B505+0.5,Cクラス!$A$9:$J$228,5,FALSE))</f>
        <v/>
      </c>
      <c r="E505" s="77" t="str">
        <f>IF(VLOOKUP(B505,Cクラス!$A$9:$J$228,2,FALSE)="","",VLOOKUP(B505,Cクラス!$A$9:$J$228,2,FALSE))</f>
        <v>BC</v>
      </c>
      <c r="F505" s="77" t="e">
        <f>データ!$B$4</f>
        <v>#N/A</v>
      </c>
      <c r="G505" s="77" t="e">
        <f>データ!$B$5</f>
        <v>#N/A</v>
      </c>
      <c r="H505" s="69" t="str">
        <f t="shared" si="65"/>
        <v/>
      </c>
      <c r="L505" s="69">
        <v>499</v>
      </c>
      <c r="M505" s="69" t="str">
        <f t="shared" si="59"/>
        <v/>
      </c>
      <c r="N505" s="69" t="str">
        <f t="shared" si="60"/>
        <v/>
      </c>
      <c r="O505" s="69" t="str">
        <f t="shared" si="61"/>
        <v/>
      </c>
      <c r="P505" s="69" t="str">
        <f t="shared" si="62"/>
        <v/>
      </c>
      <c r="Q505" s="69" t="str">
        <f t="shared" si="63"/>
        <v/>
      </c>
      <c r="R505" s="69" t="str">
        <f t="shared" si="64"/>
        <v/>
      </c>
    </row>
    <row r="506" spans="1:18" x14ac:dyDescent="0.2">
      <c r="A506" s="71" t="str">
        <f t="shared" si="58"/>
        <v/>
      </c>
      <c r="B506" s="77">
        <v>60</v>
      </c>
      <c r="C506" s="77" t="str">
        <f>IF(VLOOKUP(B506,Cクラス!$A$9:$J$228,5,FALSE)="","",VLOOKUP(B506,Cクラス!$A$9:$J$228,5,FALSE))</f>
        <v/>
      </c>
      <c r="D506" s="77" t="str">
        <f>IF(VLOOKUP(B506+0.5,Cクラス!$A$9:$J$228,5,FALSE)="","",VLOOKUP(B506+0.5,Cクラス!$A$9:$J$228,5,FALSE))</f>
        <v/>
      </c>
      <c r="E506" s="77" t="str">
        <f>IF(VLOOKUP(B506,Cクラス!$A$9:$J$228,2,FALSE)="","",VLOOKUP(B506,Cクラス!$A$9:$J$228,2,FALSE))</f>
        <v>BC</v>
      </c>
      <c r="F506" s="77" t="e">
        <f>データ!$B$4</f>
        <v>#N/A</v>
      </c>
      <c r="G506" s="77" t="e">
        <f>データ!$B$5</f>
        <v>#N/A</v>
      </c>
      <c r="H506" s="69" t="str">
        <f t="shared" si="65"/>
        <v/>
      </c>
      <c r="L506" s="69">
        <v>500</v>
      </c>
      <c r="M506" s="69" t="str">
        <f t="shared" si="59"/>
        <v/>
      </c>
      <c r="N506" s="69" t="str">
        <f t="shared" si="60"/>
        <v/>
      </c>
      <c r="O506" s="69" t="str">
        <f t="shared" si="61"/>
        <v/>
      </c>
      <c r="P506" s="69" t="str">
        <f t="shared" si="62"/>
        <v/>
      </c>
      <c r="Q506" s="69" t="str">
        <f t="shared" si="63"/>
        <v/>
      </c>
      <c r="R506" s="69" t="str">
        <f t="shared" si="64"/>
        <v/>
      </c>
    </row>
    <row r="507" spans="1:18" x14ac:dyDescent="0.2">
      <c r="A507" s="71" t="str">
        <f t="shared" si="58"/>
        <v/>
      </c>
      <c r="B507" s="77">
        <v>61</v>
      </c>
      <c r="C507" s="77" t="str">
        <f>IF(VLOOKUP(B507,Cクラス!$A$9:$J$228,5,FALSE)="","",VLOOKUP(B507,Cクラス!$A$9:$J$228,5,FALSE))</f>
        <v/>
      </c>
      <c r="D507" s="77" t="str">
        <f>IF(VLOOKUP(B507+0.5,Cクラス!$A$9:$J$228,5,FALSE)="","",VLOOKUP(B507+0.5,Cクラス!$A$9:$J$228,5,FALSE))</f>
        <v/>
      </c>
      <c r="E507" s="77" t="str">
        <f>IF(VLOOKUP(B507,Cクラス!$A$9:$J$228,2,FALSE)="","",VLOOKUP(B507,Cクラス!$A$9:$J$228,2,FALSE))</f>
        <v>BC</v>
      </c>
      <c r="F507" s="77" t="e">
        <f>データ!$B$4</f>
        <v>#N/A</v>
      </c>
      <c r="G507" s="77" t="e">
        <f>データ!$B$5</f>
        <v>#N/A</v>
      </c>
      <c r="H507" s="69" t="str">
        <f t="shared" si="65"/>
        <v/>
      </c>
      <c r="L507" s="69">
        <v>501</v>
      </c>
      <c r="M507" s="69" t="str">
        <f t="shared" si="59"/>
        <v/>
      </c>
      <c r="N507" s="69" t="str">
        <f t="shared" si="60"/>
        <v/>
      </c>
      <c r="O507" s="69" t="str">
        <f t="shared" si="61"/>
        <v/>
      </c>
      <c r="P507" s="69" t="str">
        <f t="shared" si="62"/>
        <v/>
      </c>
      <c r="Q507" s="69" t="str">
        <f t="shared" si="63"/>
        <v/>
      </c>
      <c r="R507" s="69" t="str">
        <f t="shared" si="64"/>
        <v/>
      </c>
    </row>
    <row r="508" spans="1:18" x14ac:dyDescent="0.2">
      <c r="A508" s="71" t="str">
        <f t="shared" si="58"/>
        <v/>
      </c>
      <c r="B508" s="77">
        <v>62</v>
      </c>
      <c r="C508" s="77" t="str">
        <f>IF(VLOOKUP(B508,Cクラス!$A$9:$J$228,5,FALSE)="","",VLOOKUP(B508,Cクラス!$A$9:$J$228,5,FALSE))</f>
        <v/>
      </c>
      <c r="D508" s="77" t="str">
        <f>IF(VLOOKUP(B508+0.5,Cクラス!$A$9:$J$228,5,FALSE)="","",VLOOKUP(B508+0.5,Cクラス!$A$9:$J$228,5,FALSE))</f>
        <v/>
      </c>
      <c r="E508" s="77" t="str">
        <f>IF(VLOOKUP(B508,Cクラス!$A$9:$J$228,2,FALSE)="","",VLOOKUP(B508,Cクラス!$A$9:$J$228,2,FALSE))</f>
        <v>BC</v>
      </c>
      <c r="F508" s="77" t="e">
        <f>データ!$B$4</f>
        <v>#N/A</v>
      </c>
      <c r="G508" s="77" t="e">
        <f>データ!$B$5</f>
        <v>#N/A</v>
      </c>
      <c r="H508" s="69" t="str">
        <f t="shared" si="65"/>
        <v/>
      </c>
      <c r="L508" s="69">
        <v>502</v>
      </c>
      <c r="M508" s="69" t="str">
        <f t="shared" si="59"/>
        <v/>
      </c>
      <c r="N508" s="69" t="str">
        <f t="shared" si="60"/>
        <v/>
      </c>
      <c r="O508" s="69" t="str">
        <f t="shared" si="61"/>
        <v/>
      </c>
      <c r="P508" s="69" t="str">
        <f t="shared" si="62"/>
        <v/>
      </c>
      <c r="Q508" s="69" t="str">
        <f t="shared" si="63"/>
        <v/>
      </c>
      <c r="R508" s="69" t="str">
        <f t="shared" si="64"/>
        <v/>
      </c>
    </row>
    <row r="509" spans="1:18" x14ac:dyDescent="0.2">
      <c r="A509" s="71" t="str">
        <f t="shared" si="58"/>
        <v/>
      </c>
      <c r="B509" s="77">
        <v>63</v>
      </c>
      <c r="C509" s="77" t="str">
        <f>IF(VLOOKUP(B509,Cクラス!$A$9:$J$228,5,FALSE)="","",VLOOKUP(B509,Cクラス!$A$9:$J$228,5,FALSE))</f>
        <v/>
      </c>
      <c r="D509" s="77" t="str">
        <f>IF(VLOOKUP(B509+0.5,Cクラス!$A$9:$J$228,5,FALSE)="","",VLOOKUP(B509+0.5,Cクラス!$A$9:$J$228,5,FALSE))</f>
        <v/>
      </c>
      <c r="E509" s="77" t="str">
        <f>IF(VLOOKUP(B509,Cクラス!$A$9:$J$228,2,FALSE)="","",VLOOKUP(B509,Cクラス!$A$9:$J$228,2,FALSE))</f>
        <v>BC</v>
      </c>
      <c r="F509" s="77" t="e">
        <f>データ!$B$4</f>
        <v>#N/A</v>
      </c>
      <c r="G509" s="77" t="e">
        <f>データ!$B$5</f>
        <v>#N/A</v>
      </c>
      <c r="H509" s="69" t="str">
        <f t="shared" si="65"/>
        <v/>
      </c>
      <c r="L509" s="69">
        <v>503</v>
      </c>
      <c r="M509" s="69" t="str">
        <f t="shared" si="59"/>
        <v/>
      </c>
      <c r="N509" s="69" t="str">
        <f t="shared" si="60"/>
        <v/>
      </c>
      <c r="O509" s="69" t="str">
        <f t="shared" si="61"/>
        <v/>
      </c>
      <c r="P509" s="69" t="str">
        <f t="shared" si="62"/>
        <v/>
      </c>
      <c r="Q509" s="69" t="str">
        <f t="shared" si="63"/>
        <v/>
      </c>
      <c r="R509" s="69" t="str">
        <f t="shared" si="64"/>
        <v/>
      </c>
    </row>
    <row r="510" spans="1:18" x14ac:dyDescent="0.2">
      <c r="A510" s="71" t="str">
        <f t="shared" si="58"/>
        <v/>
      </c>
      <c r="B510" s="77">
        <v>64</v>
      </c>
      <c r="C510" s="77" t="str">
        <f>IF(VLOOKUP(B510,Cクラス!$A$9:$J$228,5,FALSE)="","",VLOOKUP(B510,Cクラス!$A$9:$J$228,5,FALSE))</f>
        <v/>
      </c>
      <c r="D510" s="77" t="str">
        <f>IF(VLOOKUP(B510+0.5,Cクラス!$A$9:$J$228,5,FALSE)="","",VLOOKUP(B510+0.5,Cクラス!$A$9:$J$228,5,FALSE))</f>
        <v/>
      </c>
      <c r="E510" s="77" t="str">
        <f>IF(VLOOKUP(B510,Cクラス!$A$9:$J$228,2,FALSE)="","",VLOOKUP(B510,Cクラス!$A$9:$J$228,2,FALSE))</f>
        <v>BC</v>
      </c>
      <c r="F510" s="77" t="e">
        <f>データ!$B$4</f>
        <v>#N/A</v>
      </c>
      <c r="G510" s="77" t="e">
        <f>データ!$B$5</f>
        <v>#N/A</v>
      </c>
      <c r="H510" s="69" t="str">
        <f t="shared" si="65"/>
        <v/>
      </c>
      <c r="L510" s="69">
        <v>504</v>
      </c>
      <c r="M510" s="69" t="str">
        <f t="shared" si="59"/>
        <v/>
      </c>
      <c r="N510" s="69" t="str">
        <f t="shared" si="60"/>
        <v/>
      </c>
      <c r="O510" s="69" t="str">
        <f t="shared" si="61"/>
        <v/>
      </c>
      <c r="P510" s="69" t="str">
        <f t="shared" si="62"/>
        <v/>
      </c>
      <c r="Q510" s="69" t="str">
        <f t="shared" si="63"/>
        <v/>
      </c>
      <c r="R510" s="69" t="str">
        <f t="shared" si="64"/>
        <v/>
      </c>
    </row>
    <row r="511" spans="1:18" x14ac:dyDescent="0.2">
      <c r="A511" s="71" t="str">
        <f t="shared" si="58"/>
        <v/>
      </c>
      <c r="B511" s="77">
        <v>65</v>
      </c>
      <c r="C511" s="77" t="str">
        <f>IF(VLOOKUP(B511,Cクラス!$A$9:$J$228,5,FALSE)="","",VLOOKUP(B511,Cクラス!$A$9:$J$228,5,FALSE))</f>
        <v/>
      </c>
      <c r="D511" s="77" t="str">
        <f>IF(VLOOKUP(B511+0.5,Cクラス!$A$9:$J$228,5,FALSE)="","",VLOOKUP(B511+0.5,Cクラス!$A$9:$J$228,5,FALSE))</f>
        <v/>
      </c>
      <c r="E511" s="77" t="str">
        <f>IF(VLOOKUP(B511,Cクラス!$A$9:$J$228,2,FALSE)="","",VLOOKUP(B511,Cクラス!$A$9:$J$228,2,FALSE))</f>
        <v>BC</v>
      </c>
      <c r="F511" s="77" t="e">
        <f>データ!$B$4</f>
        <v>#N/A</v>
      </c>
      <c r="G511" s="77" t="e">
        <f>データ!$B$5</f>
        <v>#N/A</v>
      </c>
      <c r="H511" s="69" t="str">
        <f t="shared" si="65"/>
        <v/>
      </c>
      <c r="L511" s="69">
        <v>505</v>
      </c>
      <c r="M511" s="69" t="str">
        <f t="shared" si="59"/>
        <v/>
      </c>
      <c r="N511" s="69" t="str">
        <f t="shared" si="60"/>
        <v/>
      </c>
      <c r="O511" s="69" t="str">
        <f t="shared" si="61"/>
        <v/>
      </c>
      <c r="P511" s="69" t="str">
        <f t="shared" si="62"/>
        <v/>
      </c>
      <c r="Q511" s="69" t="str">
        <f t="shared" si="63"/>
        <v/>
      </c>
      <c r="R511" s="69" t="str">
        <f t="shared" si="64"/>
        <v/>
      </c>
    </row>
    <row r="512" spans="1:18" x14ac:dyDescent="0.2">
      <c r="A512" s="71" t="str">
        <f t="shared" si="58"/>
        <v/>
      </c>
      <c r="B512" s="77">
        <v>66</v>
      </c>
      <c r="C512" s="77" t="str">
        <f>IF(VLOOKUP(B512,Cクラス!$A$9:$J$228,5,FALSE)="","",VLOOKUP(B512,Cクラス!$A$9:$J$228,5,FALSE))</f>
        <v/>
      </c>
      <c r="D512" s="77" t="str">
        <f>IF(VLOOKUP(B512+0.5,Cクラス!$A$9:$J$228,5,FALSE)="","",VLOOKUP(B512+0.5,Cクラス!$A$9:$J$228,5,FALSE))</f>
        <v/>
      </c>
      <c r="E512" s="77" t="str">
        <f>IF(VLOOKUP(B512,Cクラス!$A$9:$J$228,2,FALSE)="","",VLOOKUP(B512,Cクラス!$A$9:$J$228,2,FALSE))</f>
        <v>BC</v>
      </c>
      <c r="F512" s="77" t="e">
        <f>データ!$B$4</f>
        <v>#N/A</v>
      </c>
      <c r="G512" s="77" t="e">
        <f>データ!$B$5</f>
        <v>#N/A</v>
      </c>
      <c r="H512" s="69" t="str">
        <f t="shared" si="65"/>
        <v/>
      </c>
      <c r="L512" s="69">
        <v>506</v>
      </c>
      <c r="M512" s="69" t="str">
        <f t="shared" si="59"/>
        <v/>
      </c>
      <c r="N512" s="69" t="str">
        <f t="shared" si="60"/>
        <v/>
      </c>
      <c r="O512" s="69" t="str">
        <f t="shared" si="61"/>
        <v/>
      </c>
      <c r="P512" s="69" t="str">
        <f t="shared" si="62"/>
        <v/>
      </c>
      <c r="Q512" s="69" t="str">
        <f t="shared" si="63"/>
        <v/>
      </c>
      <c r="R512" s="69" t="str">
        <f t="shared" si="64"/>
        <v/>
      </c>
    </row>
    <row r="513" spans="1:18" x14ac:dyDescent="0.2">
      <c r="A513" s="71" t="str">
        <f t="shared" si="58"/>
        <v/>
      </c>
      <c r="B513" s="77">
        <v>67</v>
      </c>
      <c r="C513" s="77" t="str">
        <f>IF(VLOOKUP(B513,Cクラス!$A$9:$J$228,5,FALSE)="","",VLOOKUP(B513,Cクラス!$A$9:$J$228,5,FALSE))</f>
        <v/>
      </c>
      <c r="D513" s="77" t="str">
        <f>IF(VLOOKUP(B513+0.5,Cクラス!$A$9:$J$228,5,FALSE)="","",VLOOKUP(B513+0.5,Cクラス!$A$9:$J$228,5,FALSE))</f>
        <v/>
      </c>
      <c r="E513" s="77" t="str">
        <f>IF(VLOOKUP(B513,Cクラス!$A$9:$J$228,2,FALSE)="","",VLOOKUP(B513,Cクラス!$A$9:$J$228,2,FALSE))</f>
        <v>BC</v>
      </c>
      <c r="F513" s="77" t="e">
        <f>データ!$B$4</f>
        <v>#N/A</v>
      </c>
      <c r="G513" s="77" t="e">
        <f>データ!$B$5</f>
        <v>#N/A</v>
      </c>
      <c r="H513" s="69" t="str">
        <f t="shared" si="65"/>
        <v/>
      </c>
      <c r="L513" s="69">
        <v>507</v>
      </c>
      <c r="M513" s="69" t="str">
        <f t="shared" si="59"/>
        <v/>
      </c>
      <c r="N513" s="69" t="str">
        <f t="shared" si="60"/>
        <v/>
      </c>
      <c r="O513" s="69" t="str">
        <f t="shared" si="61"/>
        <v/>
      </c>
      <c r="P513" s="69" t="str">
        <f t="shared" si="62"/>
        <v/>
      </c>
      <c r="Q513" s="69" t="str">
        <f t="shared" si="63"/>
        <v/>
      </c>
      <c r="R513" s="69" t="str">
        <f t="shared" si="64"/>
        <v/>
      </c>
    </row>
    <row r="514" spans="1:18" x14ac:dyDescent="0.2">
      <c r="A514" s="71" t="str">
        <f t="shared" si="58"/>
        <v/>
      </c>
      <c r="B514" s="77">
        <v>68</v>
      </c>
      <c r="C514" s="77" t="str">
        <f>IF(VLOOKUP(B514,Cクラス!$A$9:$J$228,5,FALSE)="","",VLOOKUP(B514,Cクラス!$A$9:$J$228,5,FALSE))</f>
        <v/>
      </c>
      <c r="D514" s="77" t="str">
        <f>IF(VLOOKUP(B514+0.5,Cクラス!$A$9:$J$228,5,FALSE)="","",VLOOKUP(B514+0.5,Cクラス!$A$9:$J$228,5,FALSE))</f>
        <v/>
      </c>
      <c r="E514" s="77" t="str">
        <f>IF(VLOOKUP(B514,Cクラス!$A$9:$J$228,2,FALSE)="","",VLOOKUP(B514,Cクラス!$A$9:$J$228,2,FALSE))</f>
        <v>BC</v>
      </c>
      <c r="F514" s="77" t="e">
        <f>データ!$B$4</f>
        <v>#N/A</v>
      </c>
      <c r="G514" s="77" t="e">
        <f>データ!$B$5</f>
        <v>#N/A</v>
      </c>
      <c r="H514" s="69" t="str">
        <f t="shared" si="65"/>
        <v/>
      </c>
      <c r="L514" s="69">
        <v>508</v>
      </c>
      <c r="M514" s="69" t="str">
        <f t="shared" si="59"/>
        <v/>
      </c>
      <c r="N514" s="69" t="str">
        <f t="shared" si="60"/>
        <v/>
      </c>
      <c r="O514" s="69" t="str">
        <f t="shared" si="61"/>
        <v/>
      </c>
      <c r="P514" s="69" t="str">
        <f t="shared" si="62"/>
        <v/>
      </c>
      <c r="Q514" s="69" t="str">
        <f t="shared" si="63"/>
        <v/>
      </c>
      <c r="R514" s="69" t="str">
        <f t="shared" si="64"/>
        <v/>
      </c>
    </row>
    <row r="515" spans="1:18" x14ac:dyDescent="0.2">
      <c r="A515" s="71" t="str">
        <f t="shared" si="58"/>
        <v/>
      </c>
      <c r="B515" s="77">
        <v>69</v>
      </c>
      <c r="C515" s="77" t="str">
        <f>IF(VLOOKUP(B515,Cクラス!$A$9:$J$228,5,FALSE)="","",VLOOKUP(B515,Cクラス!$A$9:$J$228,5,FALSE))</f>
        <v/>
      </c>
      <c r="D515" s="77" t="str">
        <f>IF(VLOOKUP(B515+0.5,Cクラス!$A$9:$J$228,5,FALSE)="","",VLOOKUP(B515+0.5,Cクラス!$A$9:$J$228,5,FALSE))</f>
        <v/>
      </c>
      <c r="E515" s="77" t="str">
        <f>IF(VLOOKUP(B515,Cクラス!$A$9:$J$228,2,FALSE)="","",VLOOKUP(B515,Cクラス!$A$9:$J$228,2,FALSE))</f>
        <v>BC</v>
      </c>
      <c r="F515" s="77" t="e">
        <f>データ!$B$4</f>
        <v>#N/A</v>
      </c>
      <c r="G515" s="77" t="e">
        <f>データ!$B$5</f>
        <v>#N/A</v>
      </c>
      <c r="H515" s="69" t="str">
        <f t="shared" si="65"/>
        <v/>
      </c>
      <c r="L515" s="69">
        <v>509</v>
      </c>
      <c r="M515" s="69" t="str">
        <f t="shared" si="59"/>
        <v/>
      </c>
      <c r="N515" s="69" t="str">
        <f t="shared" si="60"/>
        <v/>
      </c>
      <c r="O515" s="69" t="str">
        <f t="shared" si="61"/>
        <v/>
      </c>
      <c r="P515" s="69" t="str">
        <f t="shared" si="62"/>
        <v/>
      </c>
      <c r="Q515" s="69" t="str">
        <f t="shared" si="63"/>
        <v/>
      </c>
      <c r="R515" s="69" t="str">
        <f t="shared" si="64"/>
        <v/>
      </c>
    </row>
    <row r="516" spans="1:18" x14ac:dyDescent="0.2">
      <c r="A516" s="71" t="str">
        <f t="shared" si="58"/>
        <v/>
      </c>
      <c r="B516" s="77">
        <v>70</v>
      </c>
      <c r="C516" s="77" t="str">
        <f>IF(VLOOKUP(B516,Cクラス!$A$9:$J$228,5,FALSE)="","",VLOOKUP(B516,Cクラス!$A$9:$J$228,5,FALSE))</f>
        <v/>
      </c>
      <c r="D516" s="77" t="str">
        <f>IF(VLOOKUP(B516+0.5,Cクラス!$A$9:$J$228,5,FALSE)="","",VLOOKUP(B516+0.5,Cクラス!$A$9:$J$228,5,FALSE))</f>
        <v/>
      </c>
      <c r="E516" s="77" t="str">
        <f>IF(VLOOKUP(B516,Cクラス!$A$9:$J$228,2,FALSE)="","",VLOOKUP(B516,Cクラス!$A$9:$J$228,2,FALSE))</f>
        <v>BC</v>
      </c>
      <c r="F516" s="77" t="e">
        <f>データ!$B$4</f>
        <v>#N/A</v>
      </c>
      <c r="G516" s="77" t="e">
        <f>データ!$B$5</f>
        <v>#N/A</v>
      </c>
      <c r="H516" s="69" t="str">
        <f t="shared" si="65"/>
        <v/>
      </c>
      <c r="L516" s="69">
        <v>510</v>
      </c>
      <c r="M516" s="69" t="str">
        <f t="shared" si="59"/>
        <v/>
      </c>
      <c r="N516" s="69" t="str">
        <f t="shared" si="60"/>
        <v/>
      </c>
      <c r="O516" s="69" t="str">
        <f t="shared" si="61"/>
        <v/>
      </c>
      <c r="P516" s="69" t="str">
        <f t="shared" si="62"/>
        <v/>
      </c>
      <c r="Q516" s="69" t="str">
        <f t="shared" si="63"/>
        <v/>
      </c>
      <c r="R516" s="69" t="str">
        <f t="shared" si="64"/>
        <v/>
      </c>
    </row>
    <row r="517" spans="1:18" x14ac:dyDescent="0.2">
      <c r="A517" s="71" t="str">
        <f t="shared" si="58"/>
        <v/>
      </c>
      <c r="B517" s="77">
        <v>71</v>
      </c>
      <c r="C517" s="77" t="str">
        <f>IF(VLOOKUP(B517,Cクラス!$A$9:$J$228,5,FALSE)="","",VLOOKUP(B517,Cクラス!$A$9:$J$228,5,FALSE))</f>
        <v/>
      </c>
      <c r="D517" s="77" t="str">
        <f>IF(VLOOKUP(B517+0.5,Cクラス!$A$9:$J$228,5,FALSE)="","",VLOOKUP(B517+0.5,Cクラス!$A$9:$J$228,5,FALSE))</f>
        <v/>
      </c>
      <c r="E517" s="77" t="str">
        <f>IF(VLOOKUP(B517,Cクラス!$A$9:$J$228,2,FALSE)="","",VLOOKUP(B517,Cクラス!$A$9:$J$228,2,FALSE))</f>
        <v>BC</v>
      </c>
      <c r="F517" s="77" t="e">
        <f>データ!$B$4</f>
        <v>#N/A</v>
      </c>
      <c r="G517" s="77" t="e">
        <f>データ!$B$5</f>
        <v>#N/A</v>
      </c>
      <c r="H517" s="69" t="str">
        <f t="shared" si="65"/>
        <v/>
      </c>
      <c r="L517" s="69">
        <v>511</v>
      </c>
      <c r="M517" s="69" t="str">
        <f t="shared" si="59"/>
        <v/>
      </c>
      <c r="N517" s="69" t="str">
        <f t="shared" si="60"/>
        <v/>
      </c>
      <c r="O517" s="69" t="str">
        <f t="shared" si="61"/>
        <v/>
      </c>
      <c r="P517" s="69" t="str">
        <f t="shared" si="62"/>
        <v/>
      </c>
      <c r="Q517" s="69" t="str">
        <f t="shared" si="63"/>
        <v/>
      </c>
      <c r="R517" s="69" t="str">
        <f t="shared" si="64"/>
        <v/>
      </c>
    </row>
    <row r="518" spans="1:18" x14ac:dyDescent="0.2">
      <c r="A518" s="71" t="str">
        <f t="shared" si="58"/>
        <v/>
      </c>
      <c r="B518" s="77">
        <v>72</v>
      </c>
      <c r="C518" s="77" t="str">
        <f>IF(VLOOKUP(B518,Cクラス!$A$9:$J$228,5,FALSE)="","",VLOOKUP(B518,Cクラス!$A$9:$J$228,5,FALSE))</f>
        <v/>
      </c>
      <c r="D518" s="77" t="str">
        <f>IF(VLOOKUP(B518+0.5,Cクラス!$A$9:$J$228,5,FALSE)="","",VLOOKUP(B518+0.5,Cクラス!$A$9:$J$228,5,FALSE))</f>
        <v/>
      </c>
      <c r="E518" s="77" t="str">
        <f>IF(VLOOKUP(B518,Cクラス!$A$9:$J$228,2,FALSE)="","",VLOOKUP(B518,Cクラス!$A$9:$J$228,2,FALSE))</f>
        <v>BC</v>
      </c>
      <c r="F518" s="77" t="e">
        <f>データ!$B$4</f>
        <v>#N/A</v>
      </c>
      <c r="G518" s="77" t="e">
        <f>データ!$B$5</f>
        <v>#N/A</v>
      </c>
      <c r="H518" s="69" t="str">
        <f t="shared" si="65"/>
        <v/>
      </c>
      <c r="L518" s="69">
        <v>512</v>
      </c>
      <c r="M518" s="69" t="str">
        <f t="shared" si="59"/>
        <v/>
      </c>
      <c r="N518" s="69" t="str">
        <f t="shared" si="60"/>
        <v/>
      </c>
      <c r="O518" s="69" t="str">
        <f t="shared" si="61"/>
        <v/>
      </c>
      <c r="P518" s="69" t="str">
        <f t="shared" si="62"/>
        <v/>
      </c>
      <c r="Q518" s="69" t="str">
        <f t="shared" si="63"/>
        <v/>
      </c>
      <c r="R518" s="69" t="str">
        <f t="shared" si="64"/>
        <v/>
      </c>
    </row>
    <row r="519" spans="1:18" x14ac:dyDescent="0.2">
      <c r="A519" s="71" t="str">
        <f t="shared" ref="A519:A582" si="66">IFERROR(RANK(H519,$H$7:$H$666,1),"")</f>
        <v/>
      </c>
      <c r="B519" s="77">
        <v>73</v>
      </c>
      <c r="C519" s="77" t="str">
        <f>IF(VLOOKUP(B519,Cクラス!$A$9:$J$228,5,FALSE)="","",VLOOKUP(B519,Cクラス!$A$9:$J$228,5,FALSE))</f>
        <v/>
      </c>
      <c r="D519" s="77" t="str">
        <f>IF(VLOOKUP(B519+0.5,Cクラス!$A$9:$J$228,5,FALSE)="","",VLOOKUP(B519+0.5,Cクラス!$A$9:$J$228,5,FALSE))</f>
        <v/>
      </c>
      <c r="E519" s="77" t="str">
        <f>IF(VLOOKUP(B519,Cクラス!$A$9:$J$228,2,FALSE)="","",VLOOKUP(B519,Cクラス!$A$9:$J$228,2,FALSE))</f>
        <v>BC</v>
      </c>
      <c r="F519" s="77" t="e">
        <f>データ!$B$4</f>
        <v>#N/A</v>
      </c>
      <c r="G519" s="77" t="e">
        <f>データ!$B$5</f>
        <v>#N/A</v>
      </c>
      <c r="H519" s="69" t="str">
        <f t="shared" si="65"/>
        <v/>
      </c>
      <c r="L519" s="69">
        <v>513</v>
      </c>
      <c r="M519" s="69" t="str">
        <f t="shared" si="59"/>
        <v/>
      </c>
      <c r="N519" s="69" t="str">
        <f t="shared" si="60"/>
        <v/>
      </c>
      <c r="O519" s="69" t="str">
        <f t="shared" si="61"/>
        <v/>
      </c>
      <c r="P519" s="69" t="str">
        <f t="shared" si="62"/>
        <v/>
      </c>
      <c r="Q519" s="69" t="str">
        <f t="shared" si="63"/>
        <v/>
      </c>
      <c r="R519" s="69" t="str">
        <f t="shared" si="64"/>
        <v/>
      </c>
    </row>
    <row r="520" spans="1:18" x14ac:dyDescent="0.2">
      <c r="A520" s="71" t="str">
        <f t="shared" si="66"/>
        <v/>
      </c>
      <c r="B520" s="77">
        <v>74</v>
      </c>
      <c r="C520" s="77" t="str">
        <f>IF(VLOOKUP(B520,Cクラス!$A$9:$J$228,5,FALSE)="","",VLOOKUP(B520,Cクラス!$A$9:$J$228,5,FALSE))</f>
        <v/>
      </c>
      <c r="D520" s="77" t="str">
        <f>IF(VLOOKUP(B520+0.5,Cクラス!$A$9:$J$228,5,FALSE)="","",VLOOKUP(B520+0.5,Cクラス!$A$9:$J$228,5,FALSE))</f>
        <v/>
      </c>
      <c r="E520" s="77" t="str">
        <f>IF(VLOOKUP(B520,Cクラス!$A$9:$J$228,2,FALSE)="","",VLOOKUP(B520,Cクラス!$A$9:$J$228,2,FALSE))</f>
        <v>BC</v>
      </c>
      <c r="F520" s="77" t="e">
        <f>データ!$B$4</f>
        <v>#N/A</v>
      </c>
      <c r="G520" s="77" t="e">
        <f>データ!$B$5</f>
        <v>#N/A</v>
      </c>
      <c r="H520" s="69" t="str">
        <f t="shared" si="65"/>
        <v/>
      </c>
      <c r="L520" s="69">
        <v>514</v>
      </c>
      <c r="M520" s="69" t="str">
        <f t="shared" ref="M520:M583" si="67">IFERROR(VLOOKUP(L520,$A$7:$G$666,2,FALSE),"")</f>
        <v/>
      </c>
      <c r="N520" s="69" t="str">
        <f t="shared" ref="N520:N583" si="68">IFERROR(VLOOKUP(L520,$A$7:$G$666,4,FALSE),"")</f>
        <v/>
      </c>
      <c r="O520" s="69" t="str">
        <f t="shared" ref="O520:O583" si="69">IFERROR(VLOOKUP(L520,$A$7:$G$666,3,FALSE),"")</f>
        <v/>
      </c>
      <c r="P520" s="69" t="str">
        <f t="shared" ref="P520:P583" si="70">IFERROR(VLOOKUP(L520,$A$7:$G$666,6,FALSE),"")</f>
        <v/>
      </c>
      <c r="Q520" s="69" t="str">
        <f t="shared" ref="Q520:Q583" si="71">IFERROR(VLOOKUP(L520,$A$7:$G$666,7,FALSE),"")</f>
        <v/>
      </c>
      <c r="R520" s="69" t="str">
        <f t="shared" ref="R520:R583" si="72">IFERROR(VLOOKUP(L520,$A$7:$G$666,5,FALSE),"")</f>
        <v/>
      </c>
    </row>
    <row r="521" spans="1:18" x14ac:dyDescent="0.2">
      <c r="A521" s="71" t="str">
        <f t="shared" si="66"/>
        <v/>
      </c>
      <c r="B521" s="77">
        <v>75</v>
      </c>
      <c r="C521" s="77" t="str">
        <f>IF(VLOOKUP(B521,Cクラス!$A$9:$J$228,5,FALSE)="","",VLOOKUP(B521,Cクラス!$A$9:$J$228,5,FALSE))</f>
        <v/>
      </c>
      <c r="D521" s="77" t="str">
        <f>IF(VLOOKUP(B521+0.5,Cクラス!$A$9:$J$228,5,FALSE)="","",VLOOKUP(B521+0.5,Cクラス!$A$9:$J$228,5,FALSE))</f>
        <v/>
      </c>
      <c r="E521" s="77" t="str">
        <f>IF(VLOOKUP(B521,Cクラス!$A$9:$J$228,2,FALSE)="","",VLOOKUP(B521,Cクラス!$A$9:$J$228,2,FALSE))</f>
        <v>BC</v>
      </c>
      <c r="F521" s="77" t="e">
        <f>データ!$B$4</f>
        <v>#N/A</v>
      </c>
      <c r="G521" s="77" t="e">
        <f>データ!$B$5</f>
        <v>#N/A</v>
      </c>
      <c r="H521" s="69" t="str">
        <f t="shared" si="65"/>
        <v/>
      </c>
      <c r="L521" s="69">
        <v>515</v>
      </c>
      <c r="M521" s="69" t="str">
        <f t="shared" si="67"/>
        <v/>
      </c>
      <c r="N521" s="69" t="str">
        <f t="shared" si="68"/>
        <v/>
      </c>
      <c r="O521" s="69" t="str">
        <f t="shared" si="69"/>
        <v/>
      </c>
      <c r="P521" s="69" t="str">
        <f t="shared" si="70"/>
        <v/>
      </c>
      <c r="Q521" s="69" t="str">
        <f t="shared" si="71"/>
        <v/>
      </c>
      <c r="R521" s="69" t="str">
        <f t="shared" si="72"/>
        <v/>
      </c>
    </row>
    <row r="522" spans="1:18" x14ac:dyDescent="0.2">
      <c r="A522" s="71" t="str">
        <f t="shared" si="66"/>
        <v/>
      </c>
      <c r="B522" s="77">
        <v>76</v>
      </c>
      <c r="C522" s="77" t="str">
        <f>IF(VLOOKUP(B522,Cクラス!$A$9:$J$228,5,FALSE)="","",VLOOKUP(B522,Cクラス!$A$9:$J$228,5,FALSE))</f>
        <v/>
      </c>
      <c r="D522" s="77" t="str">
        <f>IF(VLOOKUP(B522+0.5,Cクラス!$A$9:$J$228,5,FALSE)="","",VLOOKUP(B522+0.5,Cクラス!$A$9:$J$228,5,FALSE))</f>
        <v/>
      </c>
      <c r="E522" s="77" t="str">
        <f>IF(VLOOKUP(B522,Cクラス!$A$9:$J$228,2,FALSE)="","",VLOOKUP(B522,Cクラス!$A$9:$J$228,2,FALSE))</f>
        <v>BC</v>
      </c>
      <c r="F522" s="77" t="e">
        <f>データ!$B$4</f>
        <v>#N/A</v>
      </c>
      <c r="G522" s="77" t="e">
        <f>データ!$B$5</f>
        <v>#N/A</v>
      </c>
      <c r="H522" s="69" t="str">
        <f t="shared" si="65"/>
        <v/>
      </c>
      <c r="L522" s="69">
        <v>516</v>
      </c>
      <c r="M522" s="69" t="str">
        <f t="shared" si="67"/>
        <v/>
      </c>
      <c r="N522" s="69" t="str">
        <f t="shared" si="68"/>
        <v/>
      </c>
      <c r="O522" s="69" t="str">
        <f t="shared" si="69"/>
        <v/>
      </c>
      <c r="P522" s="69" t="str">
        <f t="shared" si="70"/>
        <v/>
      </c>
      <c r="Q522" s="69" t="str">
        <f t="shared" si="71"/>
        <v/>
      </c>
      <c r="R522" s="69" t="str">
        <f t="shared" si="72"/>
        <v/>
      </c>
    </row>
    <row r="523" spans="1:18" x14ac:dyDescent="0.2">
      <c r="A523" s="71" t="str">
        <f t="shared" si="66"/>
        <v/>
      </c>
      <c r="B523" s="77">
        <v>77</v>
      </c>
      <c r="C523" s="77" t="str">
        <f>IF(VLOOKUP(B523,Cクラス!$A$9:$J$228,5,FALSE)="","",VLOOKUP(B523,Cクラス!$A$9:$J$228,5,FALSE))</f>
        <v/>
      </c>
      <c r="D523" s="77" t="str">
        <f>IF(VLOOKUP(B523+0.5,Cクラス!$A$9:$J$228,5,FALSE)="","",VLOOKUP(B523+0.5,Cクラス!$A$9:$J$228,5,FALSE))</f>
        <v/>
      </c>
      <c r="E523" s="77" t="str">
        <f>IF(VLOOKUP(B523,Cクラス!$A$9:$J$228,2,FALSE)="","",VLOOKUP(B523,Cクラス!$A$9:$J$228,2,FALSE))</f>
        <v>BC</v>
      </c>
      <c r="F523" s="77" t="e">
        <f>データ!$B$4</f>
        <v>#N/A</v>
      </c>
      <c r="G523" s="77" t="e">
        <f>データ!$B$5</f>
        <v>#N/A</v>
      </c>
      <c r="H523" s="69" t="str">
        <f t="shared" si="65"/>
        <v/>
      </c>
      <c r="L523" s="69">
        <v>517</v>
      </c>
      <c r="M523" s="69" t="str">
        <f t="shared" si="67"/>
        <v/>
      </c>
      <c r="N523" s="69" t="str">
        <f t="shared" si="68"/>
        <v/>
      </c>
      <c r="O523" s="69" t="str">
        <f t="shared" si="69"/>
        <v/>
      </c>
      <c r="P523" s="69" t="str">
        <f t="shared" si="70"/>
        <v/>
      </c>
      <c r="Q523" s="69" t="str">
        <f t="shared" si="71"/>
        <v/>
      </c>
      <c r="R523" s="69" t="str">
        <f t="shared" si="72"/>
        <v/>
      </c>
    </row>
    <row r="524" spans="1:18" x14ac:dyDescent="0.2">
      <c r="A524" s="71" t="str">
        <f t="shared" si="66"/>
        <v/>
      </c>
      <c r="B524" s="77">
        <v>78</v>
      </c>
      <c r="C524" s="77" t="str">
        <f>IF(VLOOKUP(B524,Cクラス!$A$9:$J$228,5,FALSE)="","",VLOOKUP(B524,Cクラス!$A$9:$J$228,5,FALSE))</f>
        <v/>
      </c>
      <c r="D524" s="77" t="str">
        <f>IF(VLOOKUP(B524+0.5,Cクラス!$A$9:$J$228,5,FALSE)="","",VLOOKUP(B524+0.5,Cクラス!$A$9:$J$228,5,FALSE))</f>
        <v/>
      </c>
      <c r="E524" s="77" t="str">
        <f>IF(VLOOKUP(B524,Cクラス!$A$9:$J$228,2,FALSE)="","",VLOOKUP(B524,Cクラス!$A$9:$J$228,2,FALSE))</f>
        <v>BC</v>
      </c>
      <c r="F524" s="77" t="e">
        <f>データ!$B$4</f>
        <v>#N/A</v>
      </c>
      <c r="G524" s="77" t="e">
        <f>データ!$B$5</f>
        <v>#N/A</v>
      </c>
      <c r="H524" s="69" t="str">
        <f t="shared" si="65"/>
        <v/>
      </c>
      <c r="L524" s="69">
        <v>518</v>
      </c>
      <c r="M524" s="69" t="str">
        <f t="shared" si="67"/>
        <v/>
      </c>
      <c r="N524" s="69" t="str">
        <f t="shared" si="68"/>
        <v/>
      </c>
      <c r="O524" s="69" t="str">
        <f t="shared" si="69"/>
        <v/>
      </c>
      <c r="P524" s="69" t="str">
        <f t="shared" si="70"/>
        <v/>
      </c>
      <c r="Q524" s="69" t="str">
        <f t="shared" si="71"/>
        <v/>
      </c>
      <c r="R524" s="69" t="str">
        <f t="shared" si="72"/>
        <v/>
      </c>
    </row>
    <row r="525" spans="1:18" x14ac:dyDescent="0.2">
      <c r="A525" s="71" t="str">
        <f t="shared" si="66"/>
        <v/>
      </c>
      <c r="B525" s="77">
        <v>79</v>
      </c>
      <c r="C525" s="77" t="str">
        <f>IF(VLOOKUP(B525,Cクラス!$A$9:$J$228,5,FALSE)="","",VLOOKUP(B525,Cクラス!$A$9:$J$228,5,FALSE))</f>
        <v/>
      </c>
      <c r="D525" s="77" t="str">
        <f>IF(VLOOKUP(B525+0.5,Cクラス!$A$9:$J$228,5,FALSE)="","",VLOOKUP(B525+0.5,Cクラス!$A$9:$J$228,5,FALSE))</f>
        <v/>
      </c>
      <c r="E525" s="77" t="str">
        <f>IF(VLOOKUP(B525,Cクラス!$A$9:$J$228,2,FALSE)="","",VLOOKUP(B525,Cクラス!$A$9:$J$228,2,FALSE))</f>
        <v>BC</v>
      </c>
      <c r="F525" s="77" t="e">
        <f>データ!$B$4</f>
        <v>#N/A</v>
      </c>
      <c r="G525" s="77" t="e">
        <f>データ!$B$5</f>
        <v>#N/A</v>
      </c>
      <c r="H525" s="69" t="str">
        <f t="shared" si="65"/>
        <v/>
      </c>
      <c r="L525" s="69">
        <v>519</v>
      </c>
      <c r="M525" s="69" t="str">
        <f t="shared" si="67"/>
        <v/>
      </c>
      <c r="N525" s="69" t="str">
        <f t="shared" si="68"/>
        <v/>
      </c>
      <c r="O525" s="69" t="str">
        <f t="shared" si="69"/>
        <v/>
      </c>
      <c r="P525" s="69" t="str">
        <f t="shared" si="70"/>
        <v/>
      </c>
      <c r="Q525" s="69" t="str">
        <f t="shared" si="71"/>
        <v/>
      </c>
      <c r="R525" s="69" t="str">
        <f t="shared" si="72"/>
        <v/>
      </c>
    </row>
    <row r="526" spans="1:18" x14ac:dyDescent="0.2">
      <c r="A526" s="71" t="str">
        <f t="shared" si="66"/>
        <v/>
      </c>
      <c r="B526" s="77">
        <v>80</v>
      </c>
      <c r="C526" s="77" t="str">
        <f>IF(VLOOKUP(B526,Cクラス!$A$9:$J$228,5,FALSE)="","",VLOOKUP(B526,Cクラス!$A$9:$J$228,5,FALSE))</f>
        <v/>
      </c>
      <c r="D526" s="77" t="str">
        <f>IF(VLOOKUP(B526+0.5,Cクラス!$A$9:$J$228,5,FALSE)="","",VLOOKUP(B526+0.5,Cクラス!$A$9:$J$228,5,FALSE))</f>
        <v/>
      </c>
      <c r="E526" s="77" t="str">
        <f>IF(VLOOKUP(B526,Cクラス!$A$9:$J$228,2,FALSE)="","",VLOOKUP(B526,Cクラス!$A$9:$J$228,2,FALSE))</f>
        <v>BC</v>
      </c>
      <c r="F526" s="77" t="e">
        <f>データ!$B$4</f>
        <v>#N/A</v>
      </c>
      <c r="G526" s="77" t="e">
        <f>データ!$B$5</f>
        <v>#N/A</v>
      </c>
      <c r="H526" s="69" t="str">
        <f t="shared" si="65"/>
        <v/>
      </c>
      <c r="L526" s="69">
        <v>520</v>
      </c>
      <c r="M526" s="69" t="str">
        <f t="shared" si="67"/>
        <v/>
      </c>
      <c r="N526" s="69" t="str">
        <f t="shared" si="68"/>
        <v/>
      </c>
      <c r="O526" s="69" t="str">
        <f t="shared" si="69"/>
        <v/>
      </c>
      <c r="P526" s="69" t="str">
        <f t="shared" si="70"/>
        <v/>
      </c>
      <c r="Q526" s="69" t="str">
        <f t="shared" si="71"/>
        <v/>
      </c>
      <c r="R526" s="69" t="str">
        <f t="shared" si="72"/>
        <v/>
      </c>
    </row>
    <row r="527" spans="1:18" x14ac:dyDescent="0.2">
      <c r="A527" s="71" t="str">
        <f t="shared" si="66"/>
        <v/>
      </c>
      <c r="B527" s="77">
        <v>81</v>
      </c>
      <c r="C527" s="77" t="str">
        <f>IF(VLOOKUP(B527,Cクラス!$A$9:$J$228,5,FALSE)="","",VLOOKUP(B527,Cクラス!$A$9:$J$228,5,FALSE))</f>
        <v/>
      </c>
      <c r="D527" s="77" t="str">
        <f>IF(VLOOKUP(B527+0.5,Cクラス!$A$9:$J$228,5,FALSE)="","",VLOOKUP(B527+0.5,Cクラス!$A$9:$J$228,5,FALSE))</f>
        <v/>
      </c>
      <c r="E527" s="77" t="str">
        <f>IF(VLOOKUP(B527,Cクラス!$A$9:$J$228,2,FALSE)="","",VLOOKUP(B527,Cクラス!$A$9:$J$228,2,FALSE))</f>
        <v>BC</v>
      </c>
      <c r="F527" s="77" t="e">
        <f>データ!$B$4</f>
        <v>#N/A</v>
      </c>
      <c r="G527" s="77" t="e">
        <f>データ!$B$5</f>
        <v>#N/A</v>
      </c>
      <c r="H527" s="69" t="str">
        <f t="shared" si="65"/>
        <v/>
      </c>
      <c r="L527" s="69">
        <v>521</v>
      </c>
      <c r="M527" s="69" t="str">
        <f t="shared" si="67"/>
        <v/>
      </c>
      <c r="N527" s="69" t="str">
        <f t="shared" si="68"/>
        <v/>
      </c>
      <c r="O527" s="69" t="str">
        <f t="shared" si="69"/>
        <v/>
      </c>
      <c r="P527" s="69" t="str">
        <f t="shared" si="70"/>
        <v/>
      </c>
      <c r="Q527" s="69" t="str">
        <f t="shared" si="71"/>
        <v/>
      </c>
      <c r="R527" s="69" t="str">
        <f t="shared" si="72"/>
        <v/>
      </c>
    </row>
    <row r="528" spans="1:18" x14ac:dyDescent="0.2">
      <c r="A528" s="71" t="str">
        <f t="shared" si="66"/>
        <v/>
      </c>
      <c r="B528" s="77">
        <v>82</v>
      </c>
      <c r="C528" s="77" t="str">
        <f>IF(VLOOKUP(B528,Cクラス!$A$9:$J$228,5,FALSE)="","",VLOOKUP(B528,Cクラス!$A$9:$J$228,5,FALSE))</f>
        <v/>
      </c>
      <c r="D528" s="77" t="str">
        <f>IF(VLOOKUP(B528+0.5,Cクラス!$A$9:$J$228,5,FALSE)="","",VLOOKUP(B528+0.5,Cクラス!$A$9:$J$228,5,FALSE))</f>
        <v/>
      </c>
      <c r="E528" s="77" t="str">
        <f>IF(VLOOKUP(B528,Cクラス!$A$9:$J$228,2,FALSE)="","",VLOOKUP(B528,Cクラス!$A$9:$J$228,2,FALSE))</f>
        <v>BC</v>
      </c>
      <c r="F528" s="77" t="e">
        <f>データ!$B$4</f>
        <v>#N/A</v>
      </c>
      <c r="G528" s="77" t="e">
        <f>データ!$B$5</f>
        <v>#N/A</v>
      </c>
      <c r="H528" s="69" t="str">
        <f t="shared" si="65"/>
        <v/>
      </c>
      <c r="L528" s="69">
        <v>522</v>
      </c>
      <c r="M528" s="69" t="str">
        <f t="shared" si="67"/>
        <v/>
      </c>
      <c r="N528" s="69" t="str">
        <f t="shared" si="68"/>
        <v/>
      </c>
      <c r="O528" s="69" t="str">
        <f t="shared" si="69"/>
        <v/>
      </c>
      <c r="P528" s="69" t="str">
        <f t="shared" si="70"/>
        <v/>
      </c>
      <c r="Q528" s="69" t="str">
        <f t="shared" si="71"/>
        <v/>
      </c>
      <c r="R528" s="69" t="str">
        <f t="shared" si="72"/>
        <v/>
      </c>
    </row>
    <row r="529" spans="1:18" x14ac:dyDescent="0.2">
      <c r="A529" s="71" t="str">
        <f t="shared" si="66"/>
        <v/>
      </c>
      <c r="B529" s="77">
        <v>83</v>
      </c>
      <c r="C529" s="77" t="str">
        <f>IF(VLOOKUP(B529,Cクラス!$A$9:$J$228,5,FALSE)="","",VLOOKUP(B529,Cクラス!$A$9:$J$228,5,FALSE))</f>
        <v/>
      </c>
      <c r="D529" s="77" t="str">
        <f>IF(VLOOKUP(B529+0.5,Cクラス!$A$9:$J$228,5,FALSE)="","",VLOOKUP(B529+0.5,Cクラス!$A$9:$J$228,5,FALSE))</f>
        <v/>
      </c>
      <c r="E529" s="77" t="str">
        <f>IF(VLOOKUP(B529,Cクラス!$A$9:$J$228,2,FALSE)="","",VLOOKUP(B529,Cクラス!$A$9:$J$228,2,FALSE))</f>
        <v>BC</v>
      </c>
      <c r="F529" s="77" t="e">
        <f>データ!$B$4</f>
        <v>#N/A</v>
      </c>
      <c r="G529" s="77" t="e">
        <f>データ!$B$5</f>
        <v>#N/A</v>
      </c>
      <c r="H529" s="69" t="str">
        <f t="shared" si="65"/>
        <v/>
      </c>
      <c r="L529" s="69">
        <v>523</v>
      </c>
      <c r="M529" s="69" t="str">
        <f t="shared" si="67"/>
        <v/>
      </c>
      <c r="N529" s="69" t="str">
        <f t="shared" si="68"/>
        <v/>
      </c>
      <c r="O529" s="69" t="str">
        <f t="shared" si="69"/>
        <v/>
      </c>
      <c r="P529" s="69" t="str">
        <f t="shared" si="70"/>
        <v/>
      </c>
      <c r="Q529" s="69" t="str">
        <f t="shared" si="71"/>
        <v/>
      </c>
      <c r="R529" s="69" t="str">
        <f t="shared" si="72"/>
        <v/>
      </c>
    </row>
    <row r="530" spans="1:18" x14ac:dyDescent="0.2">
      <c r="A530" s="71" t="str">
        <f t="shared" si="66"/>
        <v/>
      </c>
      <c r="B530" s="77">
        <v>84</v>
      </c>
      <c r="C530" s="77" t="str">
        <f>IF(VLOOKUP(B530,Cクラス!$A$9:$J$228,5,FALSE)="","",VLOOKUP(B530,Cクラス!$A$9:$J$228,5,FALSE))</f>
        <v/>
      </c>
      <c r="D530" s="77" t="str">
        <f>IF(VLOOKUP(B530+0.5,Cクラス!$A$9:$J$228,5,FALSE)="","",VLOOKUP(B530+0.5,Cクラス!$A$9:$J$228,5,FALSE))</f>
        <v/>
      </c>
      <c r="E530" s="77" t="str">
        <f>IF(VLOOKUP(B530,Cクラス!$A$9:$J$228,2,FALSE)="","",VLOOKUP(B530,Cクラス!$A$9:$J$228,2,FALSE))</f>
        <v>BC</v>
      </c>
      <c r="F530" s="77" t="e">
        <f>データ!$B$4</f>
        <v>#N/A</v>
      </c>
      <c r="G530" s="77" t="e">
        <f>データ!$B$5</f>
        <v>#N/A</v>
      </c>
      <c r="H530" s="69" t="str">
        <f t="shared" si="65"/>
        <v/>
      </c>
      <c r="L530" s="69">
        <v>524</v>
      </c>
      <c r="M530" s="69" t="str">
        <f t="shared" si="67"/>
        <v/>
      </c>
      <c r="N530" s="69" t="str">
        <f t="shared" si="68"/>
        <v/>
      </c>
      <c r="O530" s="69" t="str">
        <f t="shared" si="69"/>
        <v/>
      </c>
      <c r="P530" s="69" t="str">
        <f t="shared" si="70"/>
        <v/>
      </c>
      <c r="Q530" s="69" t="str">
        <f t="shared" si="71"/>
        <v/>
      </c>
      <c r="R530" s="69" t="str">
        <f t="shared" si="72"/>
        <v/>
      </c>
    </row>
    <row r="531" spans="1:18" x14ac:dyDescent="0.2">
      <c r="A531" s="71" t="str">
        <f t="shared" si="66"/>
        <v/>
      </c>
      <c r="B531" s="77">
        <v>85</v>
      </c>
      <c r="C531" s="77" t="str">
        <f>IF(VLOOKUP(B531,Cクラス!$A$9:$J$228,5,FALSE)="","",VLOOKUP(B531,Cクラス!$A$9:$J$228,5,FALSE))</f>
        <v/>
      </c>
      <c r="D531" s="77" t="str">
        <f>IF(VLOOKUP(B531+0.5,Cクラス!$A$9:$J$228,5,FALSE)="","",VLOOKUP(B531+0.5,Cクラス!$A$9:$J$228,5,FALSE))</f>
        <v/>
      </c>
      <c r="E531" s="77" t="str">
        <f>IF(VLOOKUP(B531,Cクラス!$A$9:$J$228,2,FALSE)="","",VLOOKUP(B531,Cクラス!$A$9:$J$228,2,FALSE))</f>
        <v>BC</v>
      </c>
      <c r="F531" s="77" t="e">
        <f>データ!$B$4</f>
        <v>#N/A</v>
      </c>
      <c r="G531" s="77" t="e">
        <f>データ!$B$5</f>
        <v>#N/A</v>
      </c>
      <c r="H531" s="69" t="str">
        <f t="shared" si="65"/>
        <v/>
      </c>
      <c r="L531" s="69">
        <v>525</v>
      </c>
      <c r="M531" s="69" t="str">
        <f t="shared" si="67"/>
        <v/>
      </c>
      <c r="N531" s="69" t="str">
        <f t="shared" si="68"/>
        <v/>
      </c>
      <c r="O531" s="69" t="str">
        <f t="shared" si="69"/>
        <v/>
      </c>
      <c r="P531" s="69" t="str">
        <f t="shared" si="70"/>
        <v/>
      </c>
      <c r="Q531" s="69" t="str">
        <f t="shared" si="71"/>
        <v/>
      </c>
      <c r="R531" s="69" t="str">
        <f t="shared" si="72"/>
        <v/>
      </c>
    </row>
    <row r="532" spans="1:18" x14ac:dyDescent="0.2">
      <c r="A532" s="71" t="str">
        <f t="shared" si="66"/>
        <v/>
      </c>
      <c r="B532" s="77">
        <v>86</v>
      </c>
      <c r="C532" s="77" t="str">
        <f>IF(VLOOKUP(B532,Cクラス!$A$9:$J$228,5,FALSE)="","",VLOOKUP(B532,Cクラス!$A$9:$J$228,5,FALSE))</f>
        <v/>
      </c>
      <c r="D532" s="77" t="str">
        <f>IF(VLOOKUP(B532+0.5,Cクラス!$A$9:$J$228,5,FALSE)="","",VLOOKUP(B532+0.5,Cクラス!$A$9:$J$228,5,FALSE))</f>
        <v/>
      </c>
      <c r="E532" s="77" t="str">
        <f>IF(VLOOKUP(B532,Cクラス!$A$9:$J$228,2,FALSE)="","",VLOOKUP(B532,Cクラス!$A$9:$J$228,2,FALSE))</f>
        <v>BC</v>
      </c>
      <c r="F532" s="77" t="e">
        <f>データ!$B$4</f>
        <v>#N/A</v>
      </c>
      <c r="G532" s="77" t="e">
        <f>データ!$B$5</f>
        <v>#N/A</v>
      </c>
      <c r="H532" s="69" t="str">
        <f t="shared" si="65"/>
        <v/>
      </c>
      <c r="L532" s="69">
        <v>526</v>
      </c>
      <c r="M532" s="69" t="str">
        <f t="shared" si="67"/>
        <v/>
      </c>
      <c r="N532" s="69" t="str">
        <f t="shared" si="68"/>
        <v/>
      </c>
      <c r="O532" s="69" t="str">
        <f t="shared" si="69"/>
        <v/>
      </c>
      <c r="P532" s="69" t="str">
        <f t="shared" si="70"/>
        <v/>
      </c>
      <c r="Q532" s="69" t="str">
        <f t="shared" si="71"/>
        <v/>
      </c>
      <c r="R532" s="69" t="str">
        <f t="shared" si="72"/>
        <v/>
      </c>
    </row>
    <row r="533" spans="1:18" x14ac:dyDescent="0.2">
      <c r="A533" s="71" t="str">
        <f t="shared" si="66"/>
        <v/>
      </c>
      <c r="B533" s="77">
        <v>87</v>
      </c>
      <c r="C533" s="77" t="str">
        <f>IF(VLOOKUP(B533,Cクラス!$A$9:$J$228,5,FALSE)="","",VLOOKUP(B533,Cクラス!$A$9:$J$228,5,FALSE))</f>
        <v/>
      </c>
      <c r="D533" s="77" t="str">
        <f>IF(VLOOKUP(B533+0.5,Cクラス!$A$9:$J$228,5,FALSE)="","",VLOOKUP(B533+0.5,Cクラス!$A$9:$J$228,5,FALSE))</f>
        <v/>
      </c>
      <c r="E533" s="77" t="str">
        <f>IF(VLOOKUP(B533,Cクラス!$A$9:$J$228,2,FALSE)="","",VLOOKUP(B533,Cクラス!$A$9:$J$228,2,FALSE))</f>
        <v>BC</v>
      </c>
      <c r="F533" s="77" t="e">
        <f>データ!$B$4</f>
        <v>#N/A</v>
      </c>
      <c r="G533" s="77" t="e">
        <f>データ!$B$5</f>
        <v>#N/A</v>
      </c>
      <c r="H533" s="69" t="str">
        <f t="shared" si="65"/>
        <v/>
      </c>
      <c r="L533" s="69">
        <v>527</v>
      </c>
      <c r="M533" s="69" t="str">
        <f t="shared" si="67"/>
        <v/>
      </c>
      <c r="N533" s="69" t="str">
        <f t="shared" si="68"/>
        <v/>
      </c>
      <c r="O533" s="69" t="str">
        <f t="shared" si="69"/>
        <v/>
      </c>
      <c r="P533" s="69" t="str">
        <f t="shared" si="70"/>
        <v/>
      </c>
      <c r="Q533" s="69" t="str">
        <f t="shared" si="71"/>
        <v/>
      </c>
      <c r="R533" s="69" t="str">
        <f t="shared" si="72"/>
        <v/>
      </c>
    </row>
    <row r="534" spans="1:18" x14ac:dyDescent="0.2">
      <c r="A534" s="71" t="str">
        <f t="shared" si="66"/>
        <v/>
      </c>
      <c r="B534" s="77">
        <v>88</v>
      </c>
      <c r="C534" s="77" t="str">
        <f>IF(VLOOKUP(B534,Cクラス!$A$9:$J$228,5,FALSE)="","",VLOOKUP(B534,Cクラス!$A$9:$J$228,5,FALSE))</f>
        <v/>
      </c>
      <c r="D534" s="77" t="str">
        <f>IF(VLOOKUP(B534+0.5,Cクラス!$A$9:$J$228,5,FALSE)="","",VLOOKUP(B534+0.5,Cクラス!$A$9:$J$228,5,FALSE))</f>
        <v/>
      </c>
      <c r="E534" s="77" t="str">
        <f>IF(VLOOKUP(B534,Cクラス!$A$9:$J$228,2,FALSE)="","",VLOOKUP(B534,Cクラス!$A$9:$J$228,2,FALSE))</f>
        <v>BC</v>
      </c>
      <c r="F534" s="77" t="e">
        <f>データ!$B$4</f>
        <v>#N/A</v>
      </c>
      <c r="G534" s="77" t="e">
        <f>データ!$B$5</f>
        <v>#N/A</v>
      </c>
      <c r="H534" s="69" t="str">
        <f t="shared" si="65"/>
        <v/>
      </c>
      <c r="L534" s="69">
        <v>528</v>
      </c>
      <c r="M534" s="69" t="str">
        <f t="shared" si="67"/>
        <v/>
      </c>
      <c r="N534" s="69" t="str">
        <f t="shared" si="68"/>
        <v/>
      </c>
      <c r="O534" s="69" t="str">
        <f t="shared" si="69"/>
        <v/>
      </c>
      <c r="P534" s="69" t="str">
        <f t="shared" si="70"/>
        <v/>
      </c>
      <c r="Q534" s="69" t="str">
        <f t="shared" si="71"/>
        <v/>
      </c>
      <c r="R534" s="69" t="str">
        <f t="shared" si="72"/>
        <v/>
      </c>
    </row>
    <row r="535" spans="1:18" x14ac:dyDescent="0.2">
      <c r="A535" s="71" t="str">
        <f t="shared" si="66"/>
        <v/>
      </c>
      <c r="B535" s="77">
        <v>89</v>
      </c>
      <c r="C535" s="77" t="str">
        <f>IF(VLOOKUP(B535,Cクラス!$A$9:$J$228,5,FALSE)="","",VLOOKUP(B535,Cクラス!$A$9:$J$228,5,FALSE))</f>
        <v/>
      </c>
      <c r="D535" s="77" t="str">
        <f>IF(VLOOKUP(B535+0.5,Cクラス!$A$9:$J$228,5,FALSE)="","",VLOOKUP(B535+0.5,Cクラス!$A$9:$J$228,5,FALSE))</f>
        <v/>
      </c>
      <c r="E535" s="77" t="str">
        <f>IF(VLOOKUP(B535,Cクラス!$A$9:$J$228,2,FALSE)="","",VLOOKUP(B535,Cクラス!$A$9:$J$228,2,FALSE))</f>
        <v>BC</v>
      </c>
      <c r="F535" s="77" t="e">
        <f>データ!$B$4</f>
        <v>#N/A</v>
      </c>
      <c r="G535" s="77" t="e">
        <f>データ!$B$5</f>
        <v>#N/A</v>
      </c>
      <c r="H535" s="69" t="str">
        <f t="shared" si="65"/>
        <v/>
      </c>
      <c r="L535" s="69">
        <v>529</v>
      </c>
      <c r="M535" s="69" t="str">
        <f t="shared" si="67"/>
        <v/>
      </c>
      <c r="N535" s="69" t="str">
        <f t="shared" si="68"/>
        <v/>
      </c>
      <c r="O535" s="69" t="str">
        <f t="shared" si="69"/>
        <v/>
      </c>
      <c r="P535" s="69" t="str">
        <f t="shared" si="70"/>
        <v/>
      </c>
      <c r="Q535" s="69" t="str">
        <f t="shared" si="71"/>
        <v/>
      </c>
      <c r="R535" s="69" t="str">
        <f t="shared" si="72"/>
        <v/>
      </c>
    </row>
    <row r="536" spans="1:18" x14ac:dyDescent="0.2">
      <c r="A536" s="71" t="str">
        <f t="shared" si="66"/>
        <v/>
      </c>
      <c r="B536" s="77">
        <v>90</v>
      </c>
      <c r="C536" s="77" t="str">
        <f>IF(VLOOKUP(B536,Cクラス!$A$9:$J$228,5,FALSE)="","",VLOOKUP(B536,Cクラス!$A$9:$J$228,5,FALSE))</f>
        <v/>
      </c>
      <c r="D536" s="77" t="str">
        <f>IF(VLOOKUP(B536+0.5,Cクラス!$A$9:$J$228,5,FALSE)="","",VLOOKUP(B536+0.5,Cクラス!$A$9:$J$228,5,FALSE))</f>
        <v/>
      </c>
      <c r="E536" s="77" t="str">
        <f>IF(VLOOKUP(B536,Cクラス!$A$9:$J$228,2,FALSE)="","",VLOOKUP(B536,Cクラス!$A$9:$J$228,2,FALSE))</f>
        <v>BC</v>
      </c>
      <c r="F536" s="77" t="e">
        <f>データ!$B$4</f>
        <v>#N/A</v>
      </c>
      <c r="G536" s="77" t="e">
        <f>データ!$B$5</f>
        <v>#N/A</v>
      </c>
      <c r="H536" s="69" t="str">
        <f t="shared" si="65"/>
        <v/>
      </c>
      <c r="L536" s="69">
        <v>530</v>
      </c>
      <c r="M536" s="69" t="str">
        <f t="shared" si="67"/>
        <v/>
      </c>
      <c r="N536" s="69" t="str">
        <f t="shared" si="68"/>
        <v/>
      </c>
      <c r="O536" s="69" t="str">
        <f t="shared" si="69"/>
        <v/>
      </c>
      <c r="P536" s="69" t="str">
        <f t="shared" si="70"/>
        <v/>
      </c>
      <c r="Q536" s="69" t="str">
        <f t="shared" si="71"/>
        <v/>
      </c>
      <c r="R536" s="69" t="str">
        <f t="shared" si="72"/>
        <v/>
      </c>
    </row>
    <row r="537" spans="1:18" x14ac:dyDescent="0.2">
      <c r="A537" s="71" t="str">
        <f t="shared" si="66"/>
        <v/>
      </c>
      <c r="B537" s="77">
        <v>91</v>
      </c>
      <c r="C537" s="77" t="str">
        <f>IF(VLOOKUP(B537,Cクラス!$A$9:$J$228,5,FALSE)="","",VLOOKUP(B537,Cクラス!$A$9:$J$228,5,FALSE))</f>
        <v/>
      </c>
      <c r="D537" s="77" t="str">
        <f>IF(VLOOKUP(B537+0.5,Cクラス!$A$9:$J$228,5,FALSE)="","",VLOOKUP(B537+0.5,Cクラス!$A$9:$J$228,5,FALSE))</f>
        <v/>
      </c>
      <c r="E537" s="77" t="str">
        <f>IF(VLOOKUP(B537,Cクラス!$A$9:$J$228,2,FALSE)="","",VLOOKUP(B537,Cクラス!$A$9:$J$228,2,FALSE))</f>
        <v>BC</v>
      </c>
      <c r="F537" s="77" t="e">
        <f>データ!$B$4</f>
        <v>#N/A</v>
      </c>
      <c r="G537" s="77" t="e">
        <f>データ!$B$5</f>
        <v>#N/A</v>
      </c>
      <c r="H537" s="69" t="str">
        <f t="shared" si="65"/>
        <v/>
      </c>
      <c r="L537" s="69">
        <v>531</v>
      </c>
      <c r="M537" s="69" t="str">
        <f t="shared" si="67"/>
        <v/>
      </c>
      <c r="N537" s="69" t="str">
        <f t="shared" si="68"/>
        <v/>
      </c>
      <c r="O537" s="69" t="str">
        <f t="shared" si="69"/>
        <v/>
      </c>
      <c r="P537" s="69" t="str">
        <f t="shared" si="70"/>
        <v/>
      </c>
      <c r="Q537" s="69" t="str">
        <f t="shared" si="71"/>
        <v/>
      </c>
      <c r="R537" s="69" t="str">
        <f t="shared" si="72"/>
        <v/>
      </c>
    </row>
    <row r="538" spans="1:18" x14ac:dyDescent="0.2">
      <c r="A538" s="71" t="str">
        <f t="shared" si="66"/>
        <v/>
      </c>
      <c r="B538" s="77">
        <v>92</v>
      </c>
      <c r="C538" s="77" t="str">
        <f>IF(VLOOKUP(B538,Cクラス!$A$9:$J$228,5,FALSE)="","",VLOOKUP(B538,Cクラス!$A$9:$J$228,5,FALSE))</f>
        <v/>
      </c>
      <c r="D538" s="77" t="str">
        <f>IF(VLOOKUP(B538+0.5,Cクラス!$A$9:$J$228,5,FALSE)="","",VLOOKUP(B538+0.5,Cクラス!$A$9:$J$228,5,FALSE))</f>
        <v/>
      </c>
      <c r="E538" s="77" t="str">
        <f>IF(VLOOKUP(B538,Cクラス!$A$9:$J$228,2,FALSE)="","",VLOOKUP(B538,Cクラス!$A$9:$J$228,2,FALSE))</f>
        <v>BC</v>
      </c>
      <c r="F538" s="77" t="e">
        <f>データ!$B$4</f>
        <v>#N/A</v>
      </c>
      <c r="G538" s="77" t="e">
        <f>データ!$B$5</f>
        <v>#N/A</v>
      </c>
      <c r="H538" s="69" t="str">
        <f t="shared" si="65"/>
        <v/>
      </c>
      <c r="L538" s="69">
        <v>532</v>
      </c>
      <c r="M538" s="69" t="str">
        <f t="shared" si="67"/>
        <v/>
      </c>
      <c r="N538" s="69" t="str">
        <f t="shared" si="68"/>
        <v/>
      </c>
      <c r="O538" s="69" t="str">
        <f t="shared" si="69"/>
        <v/>
      </c>
      <c r="P538" s="69" t="str">
        <f t="shared" si="70"/>
        <v/>
      </c>
      <c r="Q538" s="69" t="str">
        <f t="shared" si="71"/>
        <v/>
      </c>
      <c r="R538" s="69" t="str">
        <f t="shared" si="72"/>
        <v/>
      </c>
    </row>
    <row r="539" spans="1:18" x14ac:dyDescent="0.2">
      <c r="A539" s="71" t="str">
        <f t="shared" si="66"/>
        <v/>
      </c>
      <c r="B539" s="77">
        <v>93</v>
      </c>
      <c r="C539" s="77" t="str">
        <f>IF(VLOOKUP(B539,Cクラス!$A$9:$J$228,5,FALSE)="","",VLOOKUP(B539,Cクラス!$A$9:$J$228,5,FALSE))</f>
        <v/>
      </c>
      <c r="D539" s="77" t="str">
        <f>IF(VLOOKUP(B539+0.5,Cクラス!$A$9:$J$228,5,FALSE)="","",VLOOKUP(B539+0.5,Cクラス!$A$9:$J$228,5,FALSE))</f>
        <v/>
      </c>
      <c r="E539" s="77" t="str">
        <f>IF(VLOOKUP(B539,Cクラス!$A$9:$J$228,2,FALSE)="","",VLOOKUP(B539,Cクラス!$A$9:$J$228,2,FALSE))</f>
        <v>BC</v>
      </c>
      <c r="F539" s="77" t="e">
        <f>データ!$B$4</f>
        <v>#N/A</v>
      </c>
      <c r="G539" s="77" t="e">
        <f>データ!$B$5</f>
        <v>#N/A</v>
      </c>
      <c r="H539" s="69" t="str">
        <f t="shared" si="65"/>
        <v/>
      </c>
      <c r="L539" s="69">
        <v>533</v>
      </c>
      <c r="M539" s="69" t="str">
        <f t="shared" si="67"/>
        <v/>
      </c>
      <c r="N539" s="69" t="str">
        <f t="shared" si="68"/>
        <v/>
      </c>
      <c r="O539" s="69" t="str">
        <f t="shared" si="69"/>
        <v/>
      </c>
      <c r="P539" s="69" t="str">
        <f t="shared" si="70"/>
        <v/>
      </c>
      <c r="Q539" s="69" t="str">
        <f t="shared" si="71"/>
        <v/>
      </c>
      <c r="R539" s="69" t="str">
        <f t="shared" si="72"/>
        <v/>
      </c>
    </row>
    <row r="540" spans="1:18" x14ac:dyDescent="0.2">
      <c r="A540" s="71" t="str">
        <f t="shared" si="66"/>
        <v/>
      </c>
      <c r="B540" s="77">
        <v>94</v>
      </c>
      <c r="C540" s="77" t="str">
        <f>IF(VLOOKUP(B540,Cクラス!$A$9:$J$228,5,FALSE)="","",VLOOKUP(B540,Cクラス!$A$9:$J$228,5,FALSE))</f>
        <v/>
      </c>
      <c r="D540" s="77" t="str">
        <f>IF(VLOOKUP(B540+0.5,Cクラス!$A$9:$J$228,5,FALSE)="","",VLOOKUP(B540+0.5,Cクラス!$A$9:$J$228,5,FALSE))</f>
        <v/>
      </c>
      <c r="E540" s="77" t="str">
        <f>IF(VLOOKUP(B540,Cクラス!$A$9:$J$228,2,FALSE)="","",VLOOKUP(B540,Cクラス!$A$9:$J$228,2,FALSE))</f>
        <v>BC</v>
      </c>
      <c r="F540" s="77" t="e">
        <f>データ!$B$4</f>
        <v>#N/A</v>
      </c>
      <c r="G540" s="77" t="e">
        <f>データ!$B$5</f>
        <v>#N/A</v>
      </c>
      <c r="H540" s="69" t="str">
        <f t="shared" si="65"/>
        <v/>
      </c>
      <c r="L540" s="69">
        <v>534</v>
      </c>
      <c r="M540" s="69" t="str">
        <f t="shared" si="67"/>
        <v/>
      </c>
      <c r="N540" s="69" t="str">
        <f t="shared" si="68"/>
        <v/>
      </c>
      <c r="O540" s="69" t="str">
        <f t="shared" si="69"/>
        <v/>
      </c>
      <c r="P540" s="69" t="str">
        <f t="shared" si="70"/>
        <v/>
      </c>
      <c r="Q540" s="69" t="str">
        <f t="shared" si="71"/>
        <v/>
      </c>
      <c r="R540" s="69" t="str">
        <f t="shared" si="72"/>
        <v/>
      </c>
    </row>
    <row r="541" spans="1:18" x14ac:dyDescent="0.2">
      <c r="A541" s="71" t="str">
        <f t="shared" si="66"/>
        <v/>
      </c>
      <c r="B541" s="77">
        <v>95</v>
      </c>
      <c r="C541" s="77" t="str">
        <f>IF(VLOOKUP(B541,Cクラス!$A$9:$J$228,5,FALSE)="","",VLOOKUP(B541,Cクラス!$A$9:$J$228,5,FALSE))</f>
        <v/>
      </c>
      <c r="D541" s="77" t="str">
        <f>IF(VLOOKUP(B541+0.5,Cクラス!$A$9:$J$228,5,FALSE)="","",VLOOKUP(B541+0.5,Cクラス!$A$9:$J$228,5,FALSE))</f>
        <v/>
      </c>
      <c r="E541" s="77" t="str">
        <f>IF(VLOOKUP(B541,Cクラス!$A$9:$J$228,2,FALSE)="","",VLOOKUP(B541,Cクラス!$A$9:$J$228,2,FALSE))</f>
        <v>BC</v>
      </c>
      <c r="F541" s="77" t="e">
        <f>データ!$B$4</f>
        <v>#N/A</v>
      </c>
      <c r="G541" s="77" t="e">
        <f>データ!$B$5</f>
        <v>#N/A</v>
      </c>
      <c r="H541" s="69" t="str">
        <f t="shared" si="65"/>
        <v/>
      </c>
      <c r="L541" s="69">
        <v>535</v>
      </c>
      <c r="M541" s="69" t="str">
        <f t="shared" si="67"/>
        <v/>
      </c>
      <c r="N541" s="69" t="str">
        <f t="shared" si="68"/>
        <v/>
      </c>
      <c r="O541" s="69" t="str">
        <f t="shared" si="69"/>
        <v/>
      </c>
      <c r="P541" s="69" t="str">
        <f t="shared" si="70"/>
        <v/>
      </c>
      <c r="Q541" s="69" t="str">
        <f t="shared" si="71"/>
        <v/>
      </c>
      <c r="R541" s="69" t="str">
        <f t="shared" si="72"/>
        <v/>
      </c>
    </row>
    <row r="542" spans="1:18" x14ac:dyDescent="0.2">
      <c r="A542" s="71" t="str">
        <f t="shared" si="66"/>
        <v/>
      </c>
      <c r="B542" s="77">
        <v>96</v>
      </c>
      <c r="C542" s="77" t="str">
        <f>IF(VLOOKUP(B542,Cクラス!$A$9:$J$228,5,FALSE)="","",VLOOKUP(B542,Cクラス!$A$9:$J$228,5,FALSE))</f>
        <v/>
      </c>
      <c r="D542" s="77" t="str">
        <f>IF(VLOOKUP(B542+0.5,Cクラス!$A$9:$J$228,5,FALSE)="","",VLOOKUP(B542+0.5,Cクラス!$A$9:$J$228,5,FALSE))</f>
        <v/>
      </c>
      <c r="E542" s="77" t="str">
        <f>IF(VLOOKUP(B542,Cクラス!$A$9:$J$228,2,FALSE)="","",VLOOKUP(B542,Cクラス!$A$9:$J$228,2,FALSE))</f>
        <v>BC</v>
      </c>
      <c r="F542" s="77" t="e">
        <f>データ!$B$4</f>
        <v>#N/A</v>
      </c>
      <c r="G542" s="77" t="e">
        <f>データ!$B$5</f>
        <v>#N/A</v>
      </c>
      <c r="H542" s="69" t="str">
        <f t="shared" si="65"/>
        <v/>
      </c>
      <c r="L542" s="69">
        <v>536</v>
      </c>
      <c r="M542" s="69" t="str">
        <f t="shared" si="67"/>
        <v/>
      </c>
      <c r="N542" s="69" t="str">
        <f t="shared" si="68"/>
        <v/>
      </c>
      <c r="O542" s="69" t="str">
        <f t="shared" si="69"/>
        <v/>
      </c>
      <c r="P542" s="69" t="str">
        <f t="shared" si="70"/>
        <v/>
      </c>
      <c r="Q542" s="69" t="str">
        <f t="shared" si="71"/>
        <v/>
      </c>
      <c r="R542" s="69" t="str">
        <f t="shared" si="72"/>
        <v/>
      </c>
    </row>
    <row r="543" spans="1:18" x14ac:dyDescent="0.2">
      <c r="A543" s="71" t="str">
        <f t="shared" si="66"/>
        <v/>
      </c>
      <c r="B543" s="77">
        <v>97</v>
      </c>
      <c r="C543" s="77" t="str">
        <f>IF(VLOOKUP(B543,Cクラス!$A$9:$J$228,5,FALSE)="","",VLOOKUP(B543,Cクラス!$A$9:$J$228,5,FALSE))</f>
        <v/>
      </c>
      <c r="D543" s="77" t="str">
        <f>IF(VLOOKUP(B543+0.5,Cクラス!$A$9:$J$228,5,FALSE)="","",VLOOKUP(B543+0.5,Cクラス!$A$9:$J$228,5,FALSE))</f>
        <v/>
      </c>
      <c r="E543" s="77" t="str">
        <f>IF(VLOOKUP(B543,Cクラス!$A$9:$J$228,2,FALSE)="","",VLOOKUP(B543,Cクラス!$A$9:$J$228,2,FALSE))</f>
        <v>BC</v>
      </c>
      <c r="F543" s="77" t="e">
        <f>データ!$B$4</f>
        <v>#N/A</v>
      </c>
      <c r="G543" s="77" t="e">
        <f>データ!$B$5</f>
        <v>#N/A</v>
      </c>
      <c r="H543" s="69" t="str">
        <f t="shared" si="65"/>
        <v/>
      </c>
      <c r="L543" s="69">
        <v>537</v>
      </c>
      <c r="M543" s="69" t="str">
        <f t="shared" si="67"/>
        <v/>
      </c>
      <c r="N543" s="69" t="str">
        <f t="shared" si="68"/>
        <v/>
      </c>
      <c r="O543" s="69" t="str">
        <f t="shared" si="69"/>
        <v/>
      </c>
      <c r="P543" s="69" t="str">
        <f t="shared" si="70"/>
        <v/>
      </c>
      <c r="Q543" s="69" t="str">
        <f t="shared" si="71"/>
        <v/>
      </c>
      <c r="R543" s="69" t="str">
        <f t="shared" si="72"/>
        <v/>
      </c>
    </row>
    <row r="544" spans="1:18" x14ac:dyDescent="0.2">
      <c r="A544" s="71" t="str">
        <f t="shared" si="66"/>
        <v/>
      </c>
      <c r="B544" s="77">
        <v>98</v>
      </c>
      <c r="C544" s="77" t="str">
        <f>IF(VLOOKUP(B544,Cクラス!$A$9:$J$228,5,FALSE)="","",VLOOKUP(B544,Cクラス!$A$9:$J$228,5,FALSE))</f>
        <v/>
      </c>
      <c r="D544" s="77" t="str">
        <f>IF(VLOOKUP(B544+0.5,Cクラス!$A$9:$J$228,5,FALSE)="","",VLOOKUP(B544+0.5,Cクラス!$A$9:$J$228,5,FALSE))</f>
        <v/>
      </c>
      <c r="E544" s="77" t="str">
        <f>IF(VLOOKUP(B544,Cクラス!$A$9:$J$228,2,FALSE)="","",VLOOKUP(B544,Cクラス!$A$9:$J$228,2,FALSE))</f>
        <v>BC</v>
      </c>
      <c r="F544" s="77" t="e">
        <f>データ!$B$4</f>
        <v>#N/A</v>
      </c>
      <c r="G544" s="77" t="e">
        <f>データ!$B$5</f>
        <v>#N/A</v>
      </c>
      <c r="H544" s="69" t="str">
        <f t="shared" si="65"/>
        <v/>
      </c>
      <c r="L544" s="69">
        <v>538</v>
      </c>
      <c r="M544" s="69" t="str">
        <f t="shared" si="67"/>
        <v/>
      </c>
      <c r="N544" s="69" t="str">
        <f t="shared" si="68"/>
        <v/>
      </c>
      <c r="O544" s="69" t="str">
        <f t="shared" si="69"/>
        <v/>
      </c>
      <c r="P544" s="69" t="str">
        <f t="shared" si="70"/>
        <v/>
      </c>
      <c r="Q544" s="69" t="str">
        <f t="shared" si="71"/>
        <v/>
      </c>
      <c r="R544" s="69" t="str">
        <f t="shared" si="72"/>
        <v/>
      </c>
    </row>
    <row r="545" spans="1:18" x14ac:dyDescent="0.2">
      <c r="A545" s="71" t="str">
        <f t="shared" si="66"/>
        <v/>
      </c>
      <c r="B545" s="77">
        <v>99</v>
      </c>
      <c r="C545" s="77" t="str">
        <f>IF(VLOOKUP(B545,Cクラス!$A$9:$J$228,5,FALSE)="","",VLOOKUP(B545,Cクラス!$A$9:$J$228,5,FALSE))</f>
        <v/>
      </c>
      <c r="D545" s="77" t="str">
        <f>IF(VLOOKUP(B545+0.5,Cクラス!$A$9:$J$228,5,FALSE)="","",VLOOKUP(B545+0.5,Cクラス!$A$9:$J$228,5,FALSE))</f>
        <v/>
      </c>
      <c r="E545" s="77" t="str">
        <f>IF(VLOOKUP(B545,Cクラス!$A$9:$J$228,2,FALSE)="","",VLOOKUP(B545,Cクラス!$A$9:$J$228,2,FALSE))</f>
        <v>BC</v>
      </c>
      <c r="F545" s="77" t="e">
        <f>データ!$B$4</f>
        <v>#N/A</v>
      </c>
      <c r="G545" s="77" t="e">
        <f>データ!$B$5</f>
        <v>#N/A</v>
      </c>
      <c r="H545" s="69" t="str">
        <f t="shared" si="65"/>
        <v/>
      </c>
      <c r="L545" s="69">
        <v>539</v>
      </c>
      <c r="M545" s="69" t="str">
        <f t="shared" si="67"/>
        <v/>
      </c>
      <c r="N545" s="69" t="str">
        <f t="shared" si="68"/>
        <v/>
      </c>
      <c r="O545" s="69" t="str">
        <f t="shared" si="69"/>
        <v/>
      </c>
      <c r="P545" s="69" t="str">
        <f t="shared" si="70"/>
        <v/>
      </c>
      <c r="Q545" s="69" t="str">
        <f t="shared" si="71"/>
        <v/>
      </c>
      <c r="R545" s="69" t="str">
        <f t="shared" si="72"/>
        <v/>
      </c>
    </row>
    <row r="546" spans="1:18" x14ac:dyDescent="0.2">
      <c r="A546" s="71" t="str">
        <f t="shared" si="66"/>
        <v/>
      </c>
      <c r="B546" s="77">
        <v>100</v>
      </c>
      <c r="C546" s="77" t="str">
        <f>IF(VLOOKUP(B546,Cクラス!$A$9:$J$228,5,FALSE)="","",VLOOKUP(B546,Cクラス!$A$9:$J$228,5,FALSE))</f>
        <v/>
      </c>
      <c r="D546" s="77" t="str">
        <f>IF(VLOOKUP(B546+0.5,Cクラス!$A$9:$J$228,5,FALSE)="","",VLOOKUP(B546+0.5,Cクラス!$A$9:$J$228,5,FALSE))</f>
        <v/>
      </c>
      <c r="E546" s="77" t="str">
        <f>IF(VLOOKUP(B546,Cクラス!$A$9:$J$228,2,FALSE)="","",VLOOKUP(B546,Cクラス!$A$9:$J$228,2,FALSE))</f>
        <v>BC</v>
      </c>
      <c r="F546" s="77" t="e">
        <f>データ!$B$4</f>
        <v>#N/A</v>
      </c>
      <c r="G546" s="77" t="e">
        <f>データ!$B$5</f>
        <v>#N/A</v>
      </c>
      <c r="H546" s="69" t="str">
        <f t="shared" si="65"/>
        <v/>
      </c>
      <c r="L546" s="69">
        <v>540</v>
      </c>
      <c r="M546" s="69" t="str">
        <f t="shared" si="67"/>
        <v/>
      </c>
      <c r="N546" s="69" t="str">
        <f t="shared" si="68"/>
        <v/>
      </c>
      <c r="O546" s="69" t="str">
        <f t="shared" si="69"/>
        <v/>
      </c>
      <c r="P546" s="69" t="str">
        <f t="shared" si="70"/>
        <v/>
      </c>
      <c r="Q546" s="69" t="str">
        <f t="shared" si="71"/>
        <v/>
      </c>
      <c r="R546" s="69" t="str">
        <f t="shared" si="72"/>
        <v/>
      </c>
    </row>
    <row r="547" spans="1:18" x14ac:dyDescent="0.2">
      <c r="A547" s="71" t="str">
        <f t="shared" si="66"/>
        <v/>
      </c>
      <c r="B547" s="77">
        <v>101</v>
      </c>
      <c r="C547" s="77" t="str">
        <f>IF(VLOOKUP(B547,Cクラス!$A$9:$J$228,5,FALSE)="","",VLOOKUP(B547,Cクラス!$A$9:$J$228,5,FALSE))</f>
        <v/>
      </c>
      <c r="D547" s="77" t="str">
        <f>IF(VLOOKUP(B547+0.5,Cクラス!$A$9:$J$228,5,FALSE)="","",VLOOKUP(B547+0.5,Cクラス!$A$9:$J$228,5,FALSE))</f>
        <v/>
      </c>
      <c r="E547" s="77" t="str">
        <f>IF(VLOOKUP(B547,Cクラス!$A$9:$J$228,2,FALSE)="","",VLOOKUP(B547,Cクラス!$A$9:$J$228,2,FALSE))</f>
        <v>BC</v>
      </c>
      <c r="F547" s="77" t="e">
        <f>データ!$B$4</f>
        <v>#N/A</v>
      </c>
      <c r="G547" s="77" t="e">
        <f>データ!$B$5</f>
        <v>#N/A</v>
      </c>
      <c r="H547" s="69" t="str">
        <f t="shared" si="65"/>
        <v/>
      </c>
      <c r="L547" s="69">
        <v>541</v>
      </c>
      <c r="M547" s="69" t="str">
        <f t="shared" si="67"/>
        <v/>
      </c>
      <c r="N547" s="69" t="str">
        <f t="shared" si="68"/>
        <v/>
      </c>
      <c r="O547" s="69" t="str">
        <f t="shared" si="69"/>
        <v/>
      </c>
      <c r="P547" s="69" t="str">
        <f t="shared" si="70"/>
        <v/>
      </c>
      <c r="Q547" s="69" t="str">
        <f t="shared" si="71"/>
        <v/>
      </c>
      <c r="R547" s="69" t="str">
        <f t="shared" si="72"/>
        <v/>
      </c>
    </row>
    <row r="548" spans="1:18" x14ac:dyDescent="0.2">
      <c r="A548" s="71" t="str">
        <f t="shared" si="66"/>
        <v/>
      </c>
      <c r="B548" s="77">
        <v>102</v>
      </c>
      <c r="C548" s="77" t="str">
        <f>IF(VLOOKUP(B548,Cクラス!$A$9:$J$228,5,FALSE)="","",VLOOKUP(B548,Cクラス!$A$9:$J$228,5,FALSE))</f>
        <v/>
      </c>
      <c r="D548" s="77" t="str">
        <f>IF(VLOOKUP(B548+0.5,Cクラス!$A$9:$J$228,5,FALSE)="","",VLOOKUP(B548+0.5,Cクラス!$A$9:$J$228,5,FALSE))</f>
        <v/>
      </c>
      <c r="E548" s="77" t="str">
        <f>IF(VLOOKUP(B548,Cクラス!$A$9:$J$228,2,FALSE)="","",VLOOKUP(B548,Cクラス!$A$9:$J$228,2,FALSE))</f>
        <v>BC</v>
      </c>
      <c r="F548" s="77" t="e">
        <f>データ!$B$4</f>
        <v>#N/A</v>
      </c>
      <c r="G548" s="77" t="e">
        <f>データ!$B$5</f>
        <v>#N/A</v>
      </c>
      <c r="H548" s="69" t="str">
        <f t="shared" si="65"/>
        <v/>
      </c>
      <c r="L548" s="69">
        <v>542</v>
      </c>
      <c r="M548" s="69" t="str">
        <f t="shared" si="67"/>
        <v/>
      </c>
      <c r="N548" s="69" t="str">
        <f t="shared" si="68"/>
        <v/>
      </c>
      <c r="O548" s="69" t="str">
        <f t="shared" si="69"/>
        <v/>
      </c>
      <c r="P548" s="69" t="str">
        <f t="shared" si="70"/>
        <v/>
      </c>
      <c r="Q548" s="69" t="str">
        <f t="shared" si="71"/>
        <v/>
      </c>
      <c r="R548" s="69" t="str">
        <f t="shared" si="72"/>
        <v/>
      </c>
    </row>
    <row r="549" spans="1:18" x14ac:dyDescent="0.2">
      <c r="A549" s="71" t="str">
        <f t="shared" si="66"/>
        <v/>
      </c>
      <c r="B549" s="77">
        <v>103</v>
      </c>
      <c r="C549" s="77" t="str">
        <f>IF(VLOOKUP(B549,Cクラス!$A$9:$J$228,5,FALSE)="","",VLOOKUP(B549,Cクラス!$A$9:$J$228,5,FALSE))</f>
        <v/>
      </c>
      <c r="D549" s="77" t="str">
        <f>IF(VLOOKUP(B549+0.5,Cクラス!$A$9:$J$228,5,FALSE)="","",VLOOKUP(B549+0.5,Cクラス!$A$9:$J$228,5,FALSE))</f>
        <v/>
      </c>
      <c r="E549" s="77" t="str">
        <f>IF(VLOOKUP(B549,Cクラス!$A$9:$J$228,2,FALSE)="","",VLOOKUP(B549,Cクラス!$A$9:$J$228,2,FALSE))</f>
        <v>BC</v>
      </c>
      <c r="F549" s="77" t="e">
        <f>データ!$B$4</f>
        <v>#N/A</v>
      </c>
      <c r="G549" s="77" t="e">
        <f>データ!$B$5</f>
        <v>#N/A</v>
      </c>
      <c r="H549" s="69" t="str">
        <f t="shared" si="65"/>
        <v/>
      </c>
      <c r="L549" s="69">
        <v>543</v>
      </c>
      <c r="M549" s="69" t="str">
        <f t="shared" si="67"/>
        <v/>
      </c>
      <c r="N549" s="69" t="str">
        <f t="shared" si="68"/>
        <v/>
      </c>
      <c r="O549" s="69" t="str">
        <f t="shared" si="69"/>
        <v/>
      </c>
      <c r="P549" s="69" t="str">
        <f t="shared" si="70"/>
        <v/>
      </c>
      <c r="Q549" s="69" t="str">
        <f t="shared" si="71"/>
        <v/>
      </c>
      <c r="R549" s="69" t="str">
        <f t="shared" si="72"/>
        <v/>
      </c>
    </row>
    <row r="550" spans="1:18" x14ac:dyDescent="0.2">
      <c r="A550" s="71" t="str">
        <f t="shared" si="66"/>
        <v/>
      </c>
      <c r="B550" s="77">
        <v>104</v>
      </c>
      <c r="C550" s="77" t="str">
        <f>IF(VLOOKUP(B550,Cクラス!$A$9:$J$228,5,FALSE)="","",VLOOKUP(B550,Cクラス!$A$9:$J$228,5,FALSE))</f>
        <v/>
      </c>
      <c r="D550" s="77" t="str">
        <f>IF(VLOOKUP(B550+0.5,Cクラス!$A$9:$J$228,5,FALSE)="","",VLOOKUP(B550+0.5,Cクラス!$A$9:$J$228,5,FALSE))</f>
        <v/>
      </c>
      <c r="E550" s="77" t="str">
        <f>IF(VLOOKUP(B550,Cクラス!$A$9:$J$228,2,FALSE)="","",VLOOKUP(B550,Cクラス!$A$9:$J$228,2,FALSE))</f>
        <v>BC</v>
      </c>
      <c r="F550" s="77" t="e">
        <f>データ!$B$4</f>
        <v>#N/A</v>
      </c>
      <c r="G550" s="77" t="e">
        <f>データ!$B$5</f>
        <v>#N/A</v>
      </c>
      <c r="H550" s="69" t="str">
        <f t="shared" si="65"/>
        <v/>
      </c>
      <c r="L550" s="69">
        <v>544</v>
      </c>
      <c r="M550" s="69" t="str">
        <f t="shared" si="67"/>
        <v/>
      </c>
      <c r="N550" s="69" t="str">
        <f t="shared" si="68"/>
        <v/>
      </c>
      <c r="O550" s="69" t="str">
        <f t="shared" si="69"/>
        <v/>
      </c>
      <c r="P550" s="69" t="str">
        <f t="shared" si="70"/>
        <v/>
      </c>
      <c r="Q550" s="69" t="str">
        <f t="shared" si="71"/>
        <v/>
      </c>
      <c r="R550" s="69" t="str">
        <f t="shared" si="72"/>
        <v/>
      </c>
    </row>
    <row r="551" spans="1:18" x14ac:dyDescent="0.2">
      <c r="A551" s="71" t="str">
        <f t="shared" si="66"/>
        <v/>
      </c>
      <c r="B551" s="77">
        <v>105</v>
      </c>
      <c r="C551" s="77" t="str">
        <f>IF(VLOOKUP(B551,Cクラス!$A$9:$J$228,5,FALSE)="","",VLOOKUP(B551,Cクラス!$A$9:$J$228,5,FALSE))</f>
        <v/>
      </c>
      <c r="D551" s="77" t="str">
        <f>IF(VLOOKUP(B551+0.5,Cクラス!$A$9:$J$228,5,FALSE)="","",VLOOKUP(B551+0.5,Cクラス!$A$9:$J$228,5,FALSE))</f>
        <v/>
      </c>
      <c r="E551" s="77" t="str">
        <f>IF(VLOOKUP(B551,Cクラス!$A$9:$J$228,2,FALSE)="","",VLOOKUP(B551,Cクラス!$A$9:$J$228,2,FALSE))</f>
        <v>BC</v>
      </c>
      <c r="F551" s="77" t="e">
        <f>データ!$B$4</f>
        <v>#N/A</v>
      </c>
      <c r="G551" s="77" t="e">
        <f>データ!$B$5</f>
        <v>#N/A</v>
      </c>
      <c r="H551" s="69" t="str">
        <f t="shared" si="65"/>
        <v/>
      </c>
      <c r="L551" s="69">
        <v>545</v>
      </c>
      <c r="M551" s="69" t="str">
        <f t="shared" si="67"/>
        <v/>
      </c>
      <c r="N551" s="69" t="str">
        <f t="shared" si="68"/>
        <v/>
      </c>
      <c r="O551" s="69" t="str">
        <f t="shared" si="69"/>
        <v/>
      </c>
      <c r="P551" s="69" t="str">
        <f t="shared" si="70"/>
        <v/>
      </c>
      <c r="Q551" s="69" t="str">
        <f t="shared" si="71"/>
        <v/>
      </c>
      <c r="R551" s="69" t="str">
        <f t="shared" si="72"/>
        <v/>
      </c>
    </row>
    <row r="552" spans="1:18" x14ac:dyDescent="0.2">
      <c r="A552" s="71" t="str">
        <f t="shared" si="66"/>
        <v/>
      </c>
      <c r="B552" s="77">
        <v>106</v>
      </c>
      <c r="C552" s="77" t="str">
        <f>IF(VLOOKUP(B552,Cクラス!$A$9:$J$228,5,FALSE)="","",VLOOKUP(B552,Cクラス!$A$9:$J$228,5,FALSE))</f>
        <v/>
      </c>
      <c r="D552" s="77" t="str">
        <f>IF(VLOOKUP(B552+0.5,Cクラス!$A$9:$J$228,5,FALSE)="","",VLOOKUP(B552+0.5,Cクラス!$A$9:$J$228,5,FALSE))</f>
        <v/>
      </c>
      <c r="E552" s="77" t="str">
        <f>IF(VLOOKUP(B552,Cクラス!$A$9:$J$228,2,FALSE)="","",VLOOKUP(B552,Cクラス!$A$9:$J$228,2,FALSE))</f>
        <v>BC</v>
      </c>
      <c r="F552" s="77" t="e">
        <f>データ!$B$4</f>
        <v>#N/A</v>
      </c>
      <c r="G552" s="77" t="e">
        <f>データ!$B$5</f>
        <v>#N/A</v>
      </c>
      <c r="H552" s="69" t="str">
        <f t="shared" si="65"/>
        <v/>
      </c>
      <c r="L552" s="69">
        <v>546</v>
      </c>
      <c r="M552" s="69" t="str">
        <f t="shared" si="67"/>
        <v/>
      </c>
      <c r="N552" s="69" t="str">
        <f t="shared" si="68"/>
        <v/>
      </c>
      <c r="O552" s="69" t="str">
        <f t="shared" si="69"/>
        <v/>
      </c>
      <c r="P552" s="69" t="str">
        <f t="shared" si="70"/>
        <v/>
      </c>
      <c r="Q552" s="69" t="str">
        <f t="shared" si="71"/>
        <v/>
      </c>
      <c r="R552" s="69" t="str">
        <f t="shared" si="72"/>
        <v/>
      </c>
    </row>
    <row r="553" spans="1:18" x14ac:dyDescent="0.2">
      <c r="A553" s="71" t="str">
        <f t="shared" si="66"/>
        <v/>
      </c>
      <c r="B553" s="77">
        <v>107</v>
      </c>
      <c r="C553" s="77" t="str">
        <f>IF(VLOOKUP(B553,Cクラス!$A$9:$J$228,5,FALSE)="","",VLOOKUP(B553,Cクラス!$A$9:$J$228,5,FALSE))</f>
        <v/>
      </c>
      <c r="D553" s="77" t="str">
        <f>IF(VLOOKUP(B553+0.5,Cクラス!$A$9:$J$228,5,FALSE)="","",VLOOKUP(B553+0.5,Cクラス!$A$9:$J$228,5,FALSE))</f>
        <v/>
      </c>
      <c r="E553" s="77" t="str">
        <f>IF(VLOOKUP(B553,Cクラス!$A$9:$J$228,2,FALSE)="","",VLOOKUP(B553,Cクラス!$A$9:$J$228,2,FALSE))</f>
        <v>BC</v>
      </c>
      <c r="F553" s="77" t="e">
        <f>データ!$B$4</f>
        <v>#N/A</v>
      </c>
      <c r="G553" s="77" t="e">
        <f>データ!$B$5</f>
        <v>#N/A</v>
      </c>
      <c r="H553" s="69" t="str">
        <f t="shared" si="65"/>
        <v/>
      </c>
      <c r="L553" s="69">
        <v>547</v>
      </c>
      <c r="M553" s="69" t="str">
        <f t="shared" si="67"/>
        <v/>
      </c>
      <c r="N553" s="69" t="str">
        <f t="shared" si="68"/>
        <v/>
      </c>
      <c r="O553" s="69" t="str">
        <f t="shared" si="69"/>
        <v/>
      </c>
      <c r="P553" s="69" t="str">
        <f t="shared" si="70"/>
        <v/>
      </c>
      <c r="Q553" s="69" t="str">
        <f t="shared" si="71"/>
        <v/>
      </c>
      <c r="R553" s="69" t="str">
        <f t="shared" si="72"/>
        <v/>
      </c>
    </row>
    <row r="554" spans="1:18" x14ac:dyDescent="0.2">
      <c r="A554" s="71" t="str">
        <f t="shared" si="66"/>
        <v/>
      </c>
      <c r="B554" s="77">
        <v>108</v>
      </c>
      <c r="C554" s="77" t="str">
        <f>IF(VLOOKUP(B554,Cクラス!$A$9:$J$228,5,FALSE)="","",VLOOKUP(B554,Cクラス!$A$9:$J$228,5,FALSE))</f>
        <v/>
      </c>
      <c r="D554" s="77" t="str">
        <f>IF(VLOOKUP(B554+0.5,Cクラス!$A$9:$J$228,5,FALSE)="","",VLOOKUP(B554+0.5,Cクラス!$A$9:$J$228,5,FALSE))</f>
        <v/>
      </c>
      <c r="E554" s="77" t="str">
        <f>IF(VLOOKUP(B554,Cクラス!$A$9:$J$228,2,FALSE)="","",VLOOKUP(B554,Cクラス!$A$9:$J$228,2,FALSE))</f>
        <v>BC</v>
      </c>
      <c r="F554" s="77" t="e">
        <f>データ!$B$4</f>
        <v>#N/A</v>
      </c>
      <c r="G554" s="77" t="e">
        <f>データ!$B$5</f>
        <v>#N/A</v>
      </c>
      <c r="H554" s="69" t="str">
        <f t="shared" si="65"/>
        <v/>
      </c>
      <c r="L554" s="69">
        <v>548</v>
      </c>
      <c r="M554" s="69" t="str">
        <f t="shared" si="67"/>
        <v/>
      </c>
      <c r="N554" s="69" t="str">
        <f t="shared" si="68"/>
        <v/>
      </c>
      <c r="O554" s="69" t="str">
        <f t="shared" si="69"/>
        <v/>
      </c>
      <c r="P554" s="69" t="str">
        <f t="shared" si="70"/>
        <v/>
      </c>
      <c r="Q554" s="69" t="str">
        <f t="shared" si="71"/>
        <v/>
      </c>
      <c r="R554" s="69" t="str">
        <f t="shared" si="72"/>
        <v/>
      </c>
    </row>
    <row r="555" spans="1:18" x14ac:dyDescent="0.2">
      <c r="A555" s="71" t="str">
        <f t="shared" si="66"/>
        <v/>
      </c>
      <c r="B555" s="77">
        <v>109</v>
      </c>
      <c r="C555" s="77" t="str">
        <f>IF(VLOOKUP(B555,Cクラス!$A$9:$J$228,5,FALSE)="","",VLOOKUP(B555,Cクラス!$A$9:$J$228,5,FALSE))</f>
        <v/>
      </c>
      <c r="D555" s="77" t="str">
        <f>IF(VLOOKUP(B555+0.5,Cクラス!$A$9:$J$228,5,FALSE)="","",VLOOKUP(B555+0.5,Cクラス!$A$9:$J$228,5,FALSE))</f>
        <v/>
      </c>
      <c r="E555" s="77" t="str">
        <f>IF(VLOOKUP(B555,Cクラス!$A$9:$J$228,2,FALSE)="","",VLOOKUP(B555,Cクラス!$A$9:$J$228,2,FALSE))</f>
        <v>BC</v>
      </c>
      <c r="F555" s="77" t="e">
        <f>データ!$B$4</f>
        <v>#N/A</v>
      </c>
      <c r="G555" s="77" t="e">
        <f>データ!$B$5</f>
        <v>#N/A</v>
      </c>
      <c r="H555" s="69" t="str">
        <f t="shared" si="65"/>
        <v/>
      </c>
      <c r="L555" s="69">
        <v>549</v>
      </c>
      <c r="M555" s="69" t="str">
        <f t="shared" si="67"/>
        <v/>
      </c>
      <c r="N555" s="69" t="str">
        <f t="shared" si="68"/>
        <v/>
      </c>
      <c r="O555" s="69" t="str">
        <f t="shared" si="69"/>
        <v/>
      </c>
      <c r="P555" s="69" t="str">
        <f t="shared" si="70"/>
        <v/>
      </c>
      <c r="Q555" s="69" t="str">
        <f t="shared" si="71"/>
        <v/>
      </c>
      <c r="R555" s="69" t="str">
        <f t="shared" si="72"/>
        <v/>
      </c>
    </row>
    <row r="556" spans="1:18" x14ac:dyDescent="0.2">
      <c r="A556" s="71" t="str">
        <f t="shared" si="66"/>
        <v/>
      </c>
      <c r="B556" s="77">
        <v>110</v>
      </c>
      <c r="C556" s="77" t="str">
        <f>IF(VLOOKUP(B556,Cクラス!$A$9:$J$228,5,FALSE)="","",VLOOKUP(B556,Cクラス!$A$9:$J$228,5,FALSE))</f>
        <v/>
      </c>
      <c r="D556" s="77" t="str">
        <f>IF(VLOOKUP(B556+0.5,Cクラス!$A$9:$J$228,5,FALSE)="","",VLOOKUP(B556+0.5,Cクラス!$A$9:$J$228,5,FALSE))</f>
        <v/>
      </c>
      <c r="E556" s="77" t="str">
        <f>IF(VLOOKUP(B556,Cクラス!$A$9:$J$228,2,FALSE)="","",VLOOKUP(B556,Cクラス!$A$9:$J$228,2,FALSE))</f>
        <v>BC</v>
      </c>
      <c r="F556" s="77" t="e">
        <f>データ!$B$4</f>
        <v>#N/A</v>
      </c>
      <c r="G556" s="77" t="e">
        <f>データ!$B$5</f>
        <v>#N/A</v>
      </c>
      <c r="H556" s="69" t="str">
        <f t="shared" si="65"/>
        <v/>
      </c>
      <c r="L556" s="69">
        <v>550</v>
      </c>
      <c r="M556" s="69" t="str">
        <f t="shared" si="67"/>
        <v/>
      </c>
      <c r="N556" s="69" t="str">
        <f t="shared" si="68"/>
        <v/>
      </c>
      <c r="O556" s="69" t="str">
        <f t="shared" si="69"/>
        <v/>
      </c>
      <c r="P556" s="69" t="str">
        <f t="shared" si="70"/>
        <v/>
      </c>
      <c r="Q556" s="69" t="str">
        <f t="shared" si="71"/>
        <v/>
      </c>
      <c r="R556" s="69" t="str">
        <f t="shared" si="72"/>
        <v/>
      </c>
    </row>
    <row r="557" spans="1:18" x14ac:dyDescent="0.2">
      <c r="A557" s="71" t="str">
        <f t="shared" si="66"/>
        <v/>
      </c>
      <c r="B557" s="78">
        <v>1</v>
      </c>
      <c r="C557" s="78" t="str">
        <f>IF(VLOOKUP(B557,Cクラス!$K$9:$T$228,5,FALSE)="","",VLOOKUP(B557,Cクラス!$K$9:$T$228,5,FALSE))</f>
        <v/>
      </c>
      <c r="D557" s="78" t="str">
        <f>IF(VLOOKUP(B557+0.5,Cクラス!$K$9:$T$228,5,FALSE)="","",VLOOKUP(B557+0.5,Cクラス!$K$9:$T$228,5,FALSE))</f>
        <v/>
      </c>
      <c r="E557" s="78" t="str">
        <f>IF(VLOOKUP(B557,Cクラス!$K$9:$T$228,2,FALSE)="","",VLOOKUP(B557,Cクラス!$K$9:$T$228,2,FALSE))</f>
        <v>GC</v>
      </c>
      <c r="F557" s="78" t="e">
        <f>データ!$B$4</f>
        <v>#N/A</v>
      </c>
      <c r="G557" s="78" t="e">
        <f>データ!$B$5</f>
        <v>#N/A</v>
      </c>
      <c r="H557" s="69" t="str">
        <f t="shared" si="65"/>
        <v/>
      </c>
      <c r="L557" s="69">
        <v>551</v>
      </c>
      <c r="M557" s="69" t="str">
        <f t="shared" si="67"/>
        <v/>
      </c>
      <c r="N557" s="69" t="str">
        <f t="shared" si="68"/>
        <v/>
      </c>
      <c r="O557" s="69" t="str">
        <f t="shared" si="69"/>
        <v/>
      </c>
      <c r="P557" s="69" t="str">
        <f t="shared" si="70"/>
        <v/>
      </c>
      <c r="Q557" s="69" t="str">
        <f t="shared" si="71"/>
        <v/>
      </c>
      <c r="R557" s="69" t="str">
        <f t="shared" si="72"/>
        <v/>
      </c>
    </row>
    <row r="558" spans="1:18" x14ac:dyDescent="0.2">
      <c r="A558" s="71" t="str">
        <f t="shared" si="66"/>
        <v/>
      </c>
      <c r="B558" s="78">
        <v>2</v>
      </c>
      <c r="C558" s="78" t="str">
        <f>IF(VLOOKUP(B558,Cクラス!$K$9:$T$228,5,FALSE)="","",VLOOKUP(B558,Cクラス!$K$9:$T$228,5,FALSE))</f>
        <v/>
      </c>
      <c r="D558" s="78" t="str">
        <f>IF(VLOOKUP(B558+0.5,Cクラス!$K$9:$T$228,5,FALSE)="","",VLOOKUP(B558+0.5,Cクラス!$K$9:$T$228,5,FALSE))</f>
        <v/>
      </c>
      <c r="E558" s="78" t="str">
        <f>IF(VLOOKUP(B558,Cクラス!$K$9:$T$228,2,FALSE)="","",VLOOKUP(B558,Cクラス!$K$9:$T$228,2,FALSE))</f>
        <v>GC</v>
      </c>
      <c r="F558" s="78" t="e">
        <f>データ!$B$4</f>
        <v>#N/A</v>
      </c>
      <c r="G558" s="78" t="e">
        <f>データ!$B$5</f>
        <v>#N/A</v>
      </c>
      <c r="H558" s="69" t="str">
        <f t="shared" ref="H558:H621" si="73">IF(C558="","",ROW())</f>
        <v/>
      </c>
      <c r="L558" s="69">
        <v>552</v>
      </c>
      <c r="M558" s="69" t="str">
        <f t="shared" si="67"/>
        <v/>
      </c>
      <c r="N558" s="69" t="str">
        <f t="shared" si="68"/>
        <v/>
      </c>
      <c r="O558" s="69" t="str">
        <f t="shared" si="69"/>
        <v/>
      </c>
      <c r="P558" s="69" t="str">
        <f t="shared" si="70"/>
        <v/>
      </c>
      <c r="Q558" s="69" t="str">
        <f t="shared" si="71"/>
        <v/>
      </c>
      <c r="R558" s="69" t="str">
        <f t="shared" si="72"/>
        <v/>
      </c>
    </row>
    <row r="559" spans="1:18" x14ac:dyDescent="0.2">
      <c r="A559" s="71" t="str">
        <f t="shared" si="66"/>
        <v/>
      </c>
      <c r="B559" s="78">
        <v>3</v>
      </c>
      <c r="C559" s="78" t="str">
        <f>IF(VLOOKUP(B559,Cクラス!$K$9:$T$228,5,FALSE)="","",VLOOKUP(B559,Cクラス!$K$9:$T$228,5,FALSE))</f>
        <v/>
      </c>
      <c r="D559" s="78" t="str">
        <f>IF(VLOOKUP(B559+0.5,Cクラス!$K$9:$T$228,5,FALSE)="","",VLOOKUP(B559+0.5,Cクラス!$K$9:$T$228,5,FALSE))</f>
        <v/>
      </c>
      <c r="E559" s="78" t="str">
        <f>IF(VLOOKUP(B559,Cクラス!$K$9:$T$228,2,FALSE)="","",VLOOKUP(B559,Cクラス!$K$9:$T$228,2,FALSE))</f>
        <v>GC</v>
      </c>
      <c r="F559" s="78" t="e">
        <f>データ!$B$4</f>
        <v>#N/A</v>
      </c>
      <c r="G559" s="78" t="e">
        <f>データ!$B$5</f>
        <v>#N/A</v>
      </c>
      <c r="H559" s="69" t="str">
        <f t="shared" si="73"/>
        <v/>
      </c>
      <c r="L559" s="69">
        <v>553</v>
      </c>
      <c r="M559" s="69" t="str">
        <f t="shared" si="67"/>
        <v/>
      </c>
      <c r="N559" s="69" t="str">
        <f t="shared" si="68"/>
        <v/>
      </c>
      <c r="O559" s="69" t="str">
        <f t="shared" si="69"/>
        <v/>
      </c>
      <c r="P559" s="69" t="str">
        <f t="shared" si="70"/>
        <v/>
      </c>
      <c r="Q559" s="69" t="str">
        <f t="shared" si="71"/>
        <v/>
      </c>
      <c r="R559" s="69" t="str">
        <f t="shared" si="72"/>
        <v/>
      </c>
    </row>
    <row r="560" spans="1:18" x14ac:dyDescent="0.2">
      <c r="A560" s="71" t="str">
        <f t="shared" si="66"/>
        <v/>
      </c>
      <c r="B560" s="78">
        <v>4</v>
      </c>
      <c r="C560" s="78" t="str">
        <f>IF(VLOOKUP(B560,Cクラス!$K$9:$T$228,5,FALSE)="","",VLOOKUP(B560,Cクラス!$K$9:$T$228,5,FALSE))</f>
        <v/>
      </c>
      <c r="D560" s="78" t="str">
        <f>IF(VLOOKUP(B560+0.5,Cクラス!$K$9:$T$228,5,FALSE)="","",VLOOKUP(B560+0.5,Cクラス!$K$9:$T$228,5,FALSE))</f>
        <v/>
      </c>
      <c r="E560" s="78" t="str">
        <f>IF(VLOOKUP(B560,Cクラス!$K$9:$T$228,2,FALSE)="","",VLOOKUP(B560,Cクラス!$K$9:$T$228,2,FALSE))</f>
        <v>GC</v>
      </c>
      <c r="F560" s="78" t="e">
        <f>データ!$B$4</f>
        <v>#N/A</v>
      </c>
      <c r="G560" s="78" t="e">
        <f>データ!$B$5</f>
        <v>#N/A</v>
      </c>
      <c r="H560" s="69" t="str">
        <f t="shared" si="73"/>
        <v/>
      </c>
      <c r="L560" s="69">
        <v>554</v>
      </c>
      <c r="M560" s="69" t="str">
        <f t="shared" si="67"/>
        <v/>
      </c>
      <c r="N560" s="69" t="str">
        <f t="shared" si="68"/>
        <v/>
      </c>
      <c r="O560" s="69" t="str">
        <f t="shared" si="69"/>
        <v/>
      </c>
      <c r="P560" s="69" t="str">
        <f t="shared" si="70"/>
        <v/>
      </c>
      <c r="Q560" s="69" t="str">
        <f t="shared" si="71"/>
        <v/>
      </c>
      <c r="R560" s="69" t="str">
        <f t="shared" si="72"/>
        <v/>
      </c>
    </row>
    <row r="561" spans="1:18" x14ac:dyDescent="0.2">
      <c r="A561" s="71" t="str">
        <f t="shared" si="66"/>
        <v/>
      </c>
      <c r="B561" s="78">
        <v>5</v>
      </c>
      <c r="C561" s="78" t="str">
        <f>IF(VLOOKUP(B561,Cクラス!$K$9:$T$228,5,FALSE)="","",VLOOKUP(B561,Cクラス!$K$9:$T$228,5,FALSE))</f>
        <v/>
      </c>
      <c r="D561" s="78" t="str">
        <f>IF(VLOOKUP(B561+0.5,Cクラス!$K$9:$T$228,5,FALSE)="","",VLOOKUP(B561+0.5,Cクラス!$K$9:$T$228,5,FALSE))</f>
        <v/>
      </c>
      <c r="E561" s="78" t="str">
        <f>IF(VLOOKUP(B561,Cクラス!$K$9:$T$228,2,FALSE)="","",VLOOKUP(B561,Cクラス!$K$9:$T$228,2,FALSE))</f>
        <v>GC</v>
      </c>
      <c r="F561" s="78" t="e">
        <f>データ!$B$4</f>
        <v>#N/A</v>
      </c>
      <c r="G561" s="78" t="e">
        <f>データ!$B$5</f>
        <v>#N/A</v>
      </c>
      <c r="H561" s="69" t="str">
        <f t="shared" si="73"/>
        <v/>
      </c>
      <c r="L561" s="69">
        <v>555</v>
      </c>
      <c r="M561" s="69" t="str">
        <f t="shared" si="67"/>
        <v/>
      </c>
      <c r="N561" s="69" t="str">
        <f t="shared" si="68"/>
        <v/>
      </c>
      <c r="O561" s="69" t="str">
        <f t="shared" si="69"/>
        <v/>
      </c>
      <c r="P561" s="69" t="str">
        <f t="shared" si="70"/>
        <v/>
      </c>
      <c r="Q561" s="69" t="str">
        <f t="shared" si="71"/>
        <v/>
      </c>
      <c r="R561" s="69" t="str">
        <f t="shared" si="72"/>
        <v/>
      </c>
    </row>
    <row r="562" spans="1:18" x14ac:dyDescent="0.2">
      <c r="A562" s="71" t="str">
        <f t="shared" si="66"/>
        <v/>
      </c>
      <c r="B562" s="78">
        <v>6</v>
      </c>
      <c r="C562" s="78" t="str">
        <f>IF(VLOOKUP(B562,Cクラス!$K$9:$T$228,5,FALSE)="","",VLOOKUP(B562,Cクラス!$K$9:$T$228,5,FALSE))</f>
        <v/>
      </c>
      <c r="D562" s="78" t="str">
        <f>IF(VLOOKUP(B562+0.5,Cクラス!$K$9:$T$228,5,FALSE)="","",VLOOKUP(B562+0.5,Cクラス!$K$9:$T$228,5,FALSE))</f>
        <v/>
      </c>
      <c r="E562" s="78" t="str">
        <f>IF(VLOOKUP(B562,Cクラス!$K$9:$T$228,2,FALSE)="","",VLOOKUP(B562,Cクラス!$K$9:$T$228,2,FALSE))</f>
        <v>GC</v>
      </c>
      <c r="F562" s="78" t="e">
        <f>データ!$B$4</f>
        <v>#N/A</v>
      </c>
      <c r="G562" s="78" t="e">
        <f>データ!$B$5</f>
        <v>#N/A</v>
      </c>
      <c r="H562" s="69" t="str">
        <f t="shared" si="73"/>
        <v/>
      </c>
      <c r="L562" s="69">
        <v>556</v>
      </c>
      <c r="M562" s="69" t="str">
        <f t="shared" si="67"/>
        <v/>
      </c>
      <c r="N562" s="69" t="str">
        <f t="shared" si="68"/>
        <v/>
      </c>
      <c r="O562" s="69" t="str">
        <f t="shared" si="69"/>
        <v/>
      </c>
      <c r="P562" s="69" t="str">
        <f t="shared" si="70"/>
        <v/>
      </c>
      <c r="Q562" s="69" t="str">
        <f t="shared" si="71"/>
        <v/>
      </c>
      <c r="R562" s="69" t="str">
        <f t="shared" si="72"/>
        <v/>
      </c>
    </row>
    <row r="563" spans="1:18" x14ac:dyDescent="0.2">
      <c r="A563" s="71" t="str">
        <f t="shared" si="66"/>
        <v/>
      </c>
      <c r="B563" s="78">
        <v>7</v>
      </c>
      <c r="C563" s="78" t="str">
        <f>IF(VLOOKUP(B563,Cクラス!$K$9:$T$228,5,FALSE)="","",VLOOKUP(B563,Cクラス!$K$9:$T$228,5,FALSE))</f>
        <v/>
      </c>
      <c r="D563" s="78" t="str">
        <f>IF(VLOOKUP(B563+0.5,Cクラス!$K$9:$T$228,5,FALSE)="","",VLOOKUP(B563+0.5,Cクラス!$K$9:$T$228,5,FALSE))</f>
        <v/>
      </c>
      <c r="E563" s="78" t="str">
        <f>IF(VLOOKUP(B563,Cクラス!$K$9:$T$228,2,FALSE)="","",VLOOKUP(B563,Cクラス!$K$9:$T$228,2,FALSE))</f>
        <v>GC</v>
      </c>
      <c r="F563" s="78" t="e">
        <f>データ!$B$4</f>
        <v>#N/A</v>
      </c>
      <c r="G563" s="78" t="e">
        <f>データ!$B$5</f>
        <v>#N/A</v>
      </c>
      <c r="H563" s="69" t="str">
        <f t="shared" si="73"/>
        <v/>
      </c>
      <c r="L563" s="69">
        <v>557</v>
      </c>
      <c r="M563" s="69" t="str">
        <f t="shared" si="67"/>
        <v/>
      </c>
      <c r="N563" s="69" t="str">
        <f t="shared" si="68"/>
        <v/>
      </c>
      <c r="O563" s="69" t="str">
        <f t="shared" si="69"/>
        <v/>
      </c>
      <c r="P563" s="69" t="str">
        <f t="shared" si="70"/>
        <v/>
      </c>
      <c r="Q563" s="69" t="str">
        <f t="shared" si="71"/>
        <v/>
      </c>
      <c r="R563" s="69" t="str">
        <f t="shared" si="72"/>
        <v/>
      </c>
    </row>
    <row r="564" spans="1:18" x14ac:dyDescent="0.2">
      <c r="A564" s="71" t="str">
        <f t="shared" si="66"/>
        <v/>
      </c>
      <c r="B564" s="78">
        <v>8</v>
      </c>
      <c r="C564" s="78" t="str">
        <f>IF(VLOOKUP(B564,Cクラス!$K$9:$T$228,5,FALSE)="","",VLOOKUP(B564,Cクラス!$K$9:$T$228,5,FALSE))</f>
        <v/>
      </c>
      <c r="D564" s="78" t="str">
        <f>IF(VLOOKUP(B564+0.5,Cクラス!$K$9:$T$228,5,FALSE)="","",VLOOKUP(B564+0.5,Cクラス!$K$9:$T$228,5,FALSE))</f>
        <v/>
      </c>
      <c r="E564" s="78" t="str">
        <f>IF(VLOOKUP(B564,Cクラス!$K$9:$T$228,2,FALSE)="","",VLOOKUP(B564,Cクラス!$K$9:$T$228,2,FALSE))</f>
        <v>GC</v>
      </c>
      <c r="F564" s="78" t="e">
        <f>データ!$B$4</f>
        <v>#N/A</v>
      </c>
      <c r="G564" s="78" t="e">
        <f>データ!$B$5</f>
        <v>#N/A</v>
      </c>
      <c r="H564" s="69" t="str">
        <f t="shared" si="73"/>
        <v/>
      </c>
      <c r="L564" s="69">
        <v>558</v>
      </c>
      <c r="M564" s="69" t="str">
        <f t="shared" si="67"/>
        <v/>
      </c>
      <c r="N564" s="69" t="str">
        <f t="shared" si="68"/>
        <v/>
      </c>
      <c r="O564" s="69" t="str">
        <f t="shared" si="69"/>
        <v/>
      </c>
      <c r="P564" s="69" t="str">
        <f t="shared" si="70"/>
        <v/>
      </c>
      <c r="Q564" s="69" t="str">
        <f t="shared" si="71"/>
        <v/>
      </c>
      <c r="R564" s="69" t="str">
        <f t="shared" si="72"/>
        <v/>
      </c>
    </row>
    <row r="565" spans="1:18" x14ac:dyDescent="0.2">
      <c r="A565" s="71" t="str">
        <f t="shared" si="66"/>
        <v/>
      </c>
      <c r="B565" s="78">
        <v>9</v>
      </c>
      <c r="C565" s="78" t="str">
        <f>IF(VLOOKUP(B565,Cクラス!$K$9:$T$228,5,FALSE)="","",VLOOKUP(B565,Cクラス!$K$9:$T$228,5,FALSE))</f>
        <v/>
      </c>
      <c r="D565" s="78" t="str">
        <f>IF(VLOOKUP(B565+0.5,Cクラス!$K$9:$T$228,5,FALSE)="","",VLOOKUP(B565+0.5,Cクラス!$K$9:$T$228,5,FALSE))</f>
        <v/>
      </c>
      <c r="E565" s="78" t="str">
        <f>IF(VLOOKUP(B565,Cクラス!$K$9:$T$228,2,FALSE)="","",VLOOKUP(B565,Cクラス!$K$9:$T$228,2,FALSE))</f>
        <v>GC</v>
      </c>
      <c r="F565" s="78" t="e">
        <f>データ!$B$4</f>
        <v>#N/A</v>
      </c>
      <c r="G565" s="78" t="e">
        <f>データ!$B$5</f>
        <v>#N/A</v>
      </c>
      <c r="H565" s="69" t="str">
        <f t="shared" si="73"/>
        <v/>
      </c>
      <c r="L565" s="69">
        <v>559</v>
      </c>
      <c r="M565" s="69" t="str">
        <f t="shared" si="67"/>
        <v/>
      </c>
      <c r="N565" s="69" t="str">
        <f t="shared" si="68"/>
        <v/>
      </c>
      <c r="O565" s="69" t="str">
        <f t="shared" si="69"/>
        <v/>
      </c>
      <c r="P565" s="69" t="str">
        <f t="shared" si="70"/>
        <v/>
      </c>
      <c r="Q565" s="69" t="str">
        <f t="shared" si="71"/>
        <v/>
      </c>
      <c r="R565" s="69" t="str">
        <f t="shared" si="72"/>
        <v/>
      </c>
    </row>
    <row r="566" spans="1:18" x14ac:dyDescent="0.2">
      <c r="A566" s="71" t="str">
        <f t="shared" si="66"/>
        <v/>
      </c>
      <c r="B566" s="78">
        <v>10</v>
      </c>
      <c r="C566" s="78" t="str">
        <f>IF(VLOOKUP(B566,Cクラス!$K$9:$T$228,5,FALSE)="","",VLOOKUP(B566,Cクラス!$K$9:$T$228,5,FALSE))</f>
        <v/>
      </c>
      <c r="D566" s="78" t="str">
        <f>IF(VLOOKUP(B566+0.5,Cクラス!$K$9:$T$228,5,FALSE)="","",VLOOKUP(B566+0.5,Cクラス!$K$9:$T$228,5,FALSE))</f>
        <v/>
      </c>
      <c r="E566" s="78" t="str">
        <f>IF(VLOOKUP(B566,Cクラス!$K$9:$T$228,2,FALSE)="","",VLOOKUP(B566,Cクラス!$K$9:$T$228,2,FALSE))</f>
        <v>GC</v>
      </c>
      <c r="F566" s="78" t="e">
        <f>データ!$B$4</f>
        <v>#N/A</v>
      </c>
      <c r="G566" s="78" t="e">
        <f>データ!$B$5</f>
        <v>#N/A</v>
      </c>
      <c r="H566" s="69" t="str">
        <f t="shared" si="73"/>
        <v/>
      </c>
      <c r="L566" s="69">
        <v>560</v>
      </c>
      <c r="M566" s="69" t="str">
        <f t="shared" si="67"/>
        <v/>
      </c>
      <c r="N566" s="69" t="str">
        <f t="shared" si="68"/>
        <v/>
      </c>
      <c r="O566" s="69" t="str">
        <f t="shared" si="69"/>
        <v/>
      </c>
      <c r="P566" s="69" t="str">
        <f t="shared" si="70"/>
        <v/>
      </c>
      <c r="Q566" s="69" t="str">
        <f t="shared" si="71"/>
        <v/>
      </c>
      <c r="R566" s="69" t="str">
        <f t="shared" si="72"/>
        <v/>
      </c>
    </row>
    <row r="567" spans="1:18" x14ac:dyDescent="0.2">
      <c r="A567" s="71" t="str">
        <f t="shared" si="66"/>
        <v/>
      </c>
      <c r="B567" s="78">
        <v>11</v>
      </c>
      <c r="C567" s="78" t="str">
        <f>IF(VLOOKUP(B567,Cクラス!$K$9:$T$228,5,FALSE)="","",VLOOKUP(B567,Cクラス!$K$9:$T$228,5,FALSE))</f>
        <v/>
      </c>
      <c r="D567" s="78" t="str">
        <f>IF(VLOOKUP(B567+0.5,Cクラス!$K$9:$T$228,5,FALSE)="","",VLOOKUP(B567+0.5,Cクラス!$K$9:$T$228,5,FALSE))</f>
        <v/>
      </c>
      <c r="E567" s="78" t="str">
        <f>IF(VLOOKUP(B567,Cクラス!$K$9:$T$228,2,FALSE)="","",VLOOKUP(B567,Cクラス!$K$9:$T$228,2,FALSE))</f>
        <v>GC</v>
      </c>
      <c r="F567" s="78" t="e">
        <f>データ!$B$4</f>
        <v>#N/A</v>
      </c>
      <c r="G567" s="78" t="e">
        <f>データ!$B$5</f>
        <v>#N/A</v>
      </c>
      <c r="H567" s="69" t="str">
        <f t="shared" si="73"/>
        <v/>
      </c>
      <c r="L567" s="69">
        <v>561</v>
      </c>
      <c r="M567" s="69" t="str">
        <f t="shared" si="67"/>
        <v/>
      </c>
      <c r="N567" s="69" t="str">
        <f t="shared" si="68"/>
        <v/>
      </c>
      <c r="O567" s="69" t="str">
        <f t="shared" si="69"/>
        <v/>
      </c>
      <c r="P567" s="69" t="str">
        <f t="shared" si="70"/>
        <v/>
      </c>
      <c r="Q567" s="69" t="str">
        <f t="shared" si="71"/>
        <v/>
      </c>
      <c r="R567" s="69" t="str">
        <f t="shared" si="72"/>
        <v/>
      </c>
    </row>
    <row r="568" spans="1:18" x14ac:dyDescent="0.2">
      <c r="A568" s="71" t="str">
        <f t="shared" si="66"/>
        <v/>
      </c>
      <c r="B568" s="78">
        <v>12</v>
      </c>
      <c r="C568" s="78" t="str">
        <f>IF(VLOOKUP(B568,Cクラス!$K$9:$T$228,5,FALSE)="","",VLOOKUP(B568,Cクラス!$K$9:$T$228,5,FALSE))</f>
        <v/>
      </c>
      <c r="D568" s="78" t="str">
        <f>IF(VLOOKUP(B568+0.5,Cクラス!$K$9:$T$228,5,FALSE)="","",VLOOKUP(B568+0.5,Cクラス!$K$9:$T$228,5,FALSE))</f>
        <v/>
      </c>
      <c r="E568" s="78" t="str">
        <f>IF(VLOOKUP(B568,Cクラス!$K$9:$T$228,2,FALSE)="","",VLOOKUP(B568,Cクラス!$K$9:$T$228,2,FALSE))</f>
        <v>GC</v>
      </c>
      <c r="F568" s="78" t="e">
        <f>データ!$B$4</f>
        <v>#N/A</v>
      </c>
      <c r="G568" s="78" t="e">
        <f>データ!$B$5</f>
        <v>#N/A</v>
      </c>
      <c r="H568" s="69" t="str">
        <f t="shared" si="73"/>
        <v/>
      </c>
      <c r="L568" s="69">
        <v>562</v>
      </c>
      <c r="M568" s="69" t="str">
        <f t="shared" si="67"/>
        <v/>
      </c>
      <c r="N568" s="69" t="str">
        <f t="shared" si="68"/>
        <v/>
      </c>
      <c r="O568" s="69" t="str">
        <f t="shared" si="69"/>
        <v/>
      </c>
      <c r="P568" s="69" t="str">
        <f t="shared" si="70"/>
        <v/>
      </c>
      <c r="Q568" s="69" t="str">
        <f t="shared" si="71"/>
        <v/>
      </c>
      <c r="R568" s="69" t="str">
        <f t="shared" si="72"/>
        <v/>
      </c>
    </row>
    <row r="569" spans="1:18" x14ac:dyDescent="0.2">
      <c r="A569" s="71" t="str">
        <f t="shared" si="66"/>
        <v/>
      </c>
      <c r="B569" s="78">
        <v>13</v>
      </c>
      <c r="C569" s="78" t="str">
        <f>IF(VLOOKUP(B569,Cクラス!$K$9:$T$228,5,FALSE)="","",VLOOKUP(B569,Cクラス!$K$9:$T$228,5,FALSE))</f>
        <v/>
      </c>
      <c r="D569" s="78" t="str">
        <f>IF(VLOOKUP(B569+0.5,Cクラス!$K$9:$T$228,5,FALSE)="","",VLOOKUP(B569+0.5,Cクラス!$K$9:$T$228,5,FALSE))</f>
        <v/>
      </c>
      <c r="E569" s="78" t="str">
        <f>IF(VLOOKUP(B569,Cクラス!$K$9:$T$228,2,FALSE)="","",VLOOKUP(B569,Cクラス!$K$9:$T$228,2,FALSE))</f>
        <v>GC</v>
      </c>
      <c r="F569" s="78" t="e">
        <f>データ!$B$4</f>
        <v>#N/A</v>
      </c>
      <c r="G569" s="78" t="e">
        <f>データ!$B$5</f>
        <v>#N/A</v>
      </c>
      <c r="H569" s="69" t="str">
        <f t="shared" si="73"/>
        <v/>
      </c>
      <c r="L569" s="69">
        <v>563</v>
      </c>
      <c r="M569" s="69" t="str">
        <f t="shared" si="67"/>
        <v/>
      </c>
      <c r="N569" s="69" t="str">
        <f t="shared" si="68"/>
        <v/>
      </c>
      <c r="O569" s="69" t="str">
        <f t="shared" si="69"/>
        <v/>
      </c>
      <c r="P569" s="69" t="str">
        <f t="shared" si="70"/>
        <v/>
      </c>
      <c r="Q569" s="69" t="str">
        <f t="shared" si="71"/>
        <v/>
      </c>
      <c r="R569" s="69" t="str">
        <f t="shared" si="72"/>
        <v/>
      </c>
    </row>
    <row r="570" spans="1:18" x14ac:dyDescent="0.2">
      <c r="A570" s="71" t="str">
        <f t="shared" si="66"/>
        <v/>
      </c>
      <c r="B570" s="78">
        <v>14</v>
      </c>
      <c r="C570" s="78" t="str">
        <f>IF(VLOOKUP(B570,Cクラス!$K$9:$T$228,5,FALSE)="","",VLOOKUP(B570,Cクラス!$K$9:$T$228,5,FALSE))</f>
        <v/>
      </c>
      <c r="D570" s="78" t="str">
        <f>IF(VLOOKUP(B570+0.5,Cクラス!$K$9:$T$228,5,FALSE)="","",VLOOKUP(B570+0.5,Cクラス!$K$9:$T$228,5,FALSE))</f>
        <v/>
      </c>
      <c r="E570" s="78" t="str">
        <f>IF(VLOOKUP(B570,Cクラス!$K$9:$T$228,2,FALSE)="","",VLOOKUP(B570,Cクラス!$K$9:$T$228,2,FALSE))</f>
        <v>GC</v>
      </c>
      <c r="F570" s="78" t="e">
        <f>データ!$B$4</f>
        <v>#N/A</v>
      </c>
      <c r="G570" s="78" t="e">
        <f>データ!$B$5</f>
        <v>#N/A</v>
      </c>
      <c r="H570" s="69" t="str">
        <f t="shared" si="73"/>
        <v/>
      </c>
      <c r="L570" s="69">
        <v>564</v>
      </c>
      <c r="M570" s="69" t="str">
        <f t="shared" si="67"/>
        <v/>
      </c>
      <c r="N570" s="69" t="str">
        <f t="shared" si="68"/>
        <v/>
      </c>
      <c r="O570" s="69" t="str">
        <f t="shared" si="69"/>
        <v/>
      </c>
      <c r="P570" s="69" t="str">
        <f t="shared" si="70"/>
        <v/>
      </c>
      <c r="Q570" s="69" t="str">
        <f t="shared" si="71"/>
        <v/>
      </c>
      <c r="R570" s="69" t="str">
        <f t="shared" si="72"/>
        <v/>
      </c>
    </row>
    <row r="571" spans="1:18" x14ac:dyDescent="0.2">
      <c r="A571" s="71" t="str">
        <f t="shared" si="66"/>
        <v/>
      </c>
      <c r="B571" s="78">
        <v>15</v>
      </c>
      <c r="C571" s="78" t="str">
        <f>IF(VLOOKUP(B571,Cクラス!$K$9:$T$228,5,FALSE)="","",VLOOKUP(B571,Cクラス!$K$9:$T$228,5,FALSE))</f>
        <v/>
      </c>
      <c r="D571" s="78" t="str">
        <f>IF(VLOOKUP(B571+0.5,Cクラス!$K$9:$T$228,5,FALSE)="","",VLOOKUP(B571+0.5,Cクラス!$K$9:$T$228,5,FALSE))</f>
        <v/>
      </c>
      <c r="E571" s="78" t="str">
        <f>IF(VLOOKUP(B571,Cクラス!$K$9:$T$228,2,FALSE)="","",VLOOKUP(B571,Cクラス!$K$9:$T$228,2,FALSE))</f>
        <v>GC</v>
      </c>
      <c r="F571" s="78" t="e">
        <f>データ!$B$4</f>
        <v>#N/A</v>
      </c>
      <c r="G571" s="78" t="e">
        <f>データ!$B$5</f>
        <v>#N/A</v>
      </c>
      <c r="H571" s="69" t="str">
        <f t="shared" si="73"/>
        <v/>
      </c>
      <c r="L571" s="69">
        <v>565</v>
      </c>
      <c r="M571" s="69" t="str">
        <f t="shared" si="67"/>
        <v/>
      </c>
      <c r="N571" s="69" t="str">
        <f t="shared" si="68"/>
        <v/>
      </c>
      <c r="O571" s="69" t="str">
        <f t="shared" si="69"/>
        <v/>
      </c>
      <c r="P571" s="69" t="str">
        <f t="shared" si="70"/>
        <v/>
      </c>
      <c r="Q571" s="69" t="str">
        <f t="shared" si="71"/>
        <v/>
      </c>
      <c r="R571" s="69" t="str">
        <f t="shared" si="72"/>
        <v/>
      </c>
    </row>
    <row r="572" spans="1:18" x14ac:dyDescent="0.2">
      <c r="A572" s="71" t="str">
        <f t="shared" si="66"/>
        <v/>
      </c>
      <c r="B572" s="78">
        <v>16</v>
      </c>
      <c r="C572" s="78" t="str">
        <f>IF(VLOOKUP(B572,Cクラス!$K$9:$T$228,5,FALSE)="","",VLOOKUP(B572,Cクラス!$K$9:$T$228,5,FALSE))</f>
        <v/>
      </c>
      <c r="D572" s="78" t="str">
        <f>IF(VLOOKUP(B572+0.5,Cクラス!$K$9:$T$228,5,FALSE)="","",VLOOKUP(B572+0.5,Cクラス!$K$9:$T$228,5,FALSE))</f>
        <v/>
      </c>
      <c r="E572" s="78" t="str">
        <f>IF(VLOOKUP(B572,Cクラス!$K$9:$T$228,2,FALSE)="","",VLOOKUP(B572,Cクラス!$K$9:$T$228,2,FALSE))</f>
        <v>GC</v>
      </c>
      <c r="F572" s="78" t="e">
        <f>データ!$B$4</f>
        <v>#N/A</v>
      </c>
      <c r="G572" s="78" t="e">
        <f>データ!$B$5</f>
        <v>#N/A</v>
      </c>
      <c r="H572" s="69" t="str">
        <f t="shared" si="73"/>
        <v/>
      </c>
      <c r="L572" s="69">
        <v>566</v>
      </c>
      <c r="M572" s="69" t="str">
        <f t="shared" si="67"/>
        <v/>
      </c>
      <c r="N572" s="69" t="str">
        <f t="shared" si="68"/>
        <v/>
      </c>
      <c r="O572" s="69" t="str">
        <f t="shared" si="69"/>
        <v/>
      </c>
      <c r="P572" s="69" t="str">
        <f t="shared" si="70"/>
        <v/>
      </c>
      <c r="Q572" s="69" t="str">
        <f t="shared" si="71"/>
        <v/>
      </c>
      <c r="R572" s="69" t="str">
        <f t="shared" si="72"/>
        <v/>
      </c>
    </row>
    <row r="573" spans="1:18" x14ac:dyDescent="0.2">
      <c r="A573" s="71" t="str">
        <f t="shared" si="66"/>
        <v/>
      </c>
      <c r="B573" s="78">
        <v>17</v>
      </c>
      <c r="C573" s="78" t="str">
        <f>IF(VLOOKUP(B573,Cクラス!$K$9:$T$228,5,FALSE)="","",VLOOKUP(B573,Cクラス!$K$9:$T$228,5,FALSE))</f>
        <v/>
      </c>
      <c r="D573" s="78" t="str">
        <f>IF(VLOOKUP(B573+0.5,Cクラス!$K$9:$T$228,5,FALSE)="","",VLOOKUP(B573+0.5,Cクラス!$K$9:$T$228,5,FALSE))</f>
        <v/>
      </c>
      <c r="E573" s="78" t="str">
        <f>IF(VLOOKUP(B573,Cクラス!$K$9:$T$228,2,FALSE)="","",VLOOKUP(B573,Cクラス!$K$9:$T$228,2,FALSE))</f>
        <v>GC</v>
      </c>
      <c r="F573" s="78" t="e">
        <f>データ!$B$4</f>
        <v>#N/A</v>
      </c>
      <c r="G573" s="78" t="e">
        <f>データ!$B$5</f>
        <v>#N/A</v>
      </c>
      <c r="H573" s="69" t="str">
        <f t="shared" si="73"/>
        <v/>
      </c>
      <c r="L573" s="69">
        <v>567</v>
      </c>
      <c r="M573" s="69" t="str">
        <f t="shared" si="67"/>
        <v/>
      </c>
      <c r="N573" s="69" t="str">
        <f t="shared" si="68"/>
        <v/>
      </c>
      <c r="O573" s="69" t="str">
        <f t="shared" si="69"/>
        <v/>
      </c>
      <c r="P573" s="69" t="str">
        <f t="shared" si="70"/>
        <v/>
      </c>
      <c r="Q573" s="69" t="str">
        <f t="shared" si="71"/>
        <v/>
      </c>
      <c r="R573" s="69" t="str">
        <f t="shared" si="72"/>
        <v/>
      </c>
    </row>
    <row r="574" spans="1:18" x14ac:dyDescent="0.2">
      <c r="A574" s="71" t="str">
        <f t="shared" si="66"/>
        <v/>
      </c>
      <c r="B574" s="78">
        <v>18</v>
      </c>
      <c r="C574" s="78" t="str">
        <f>IF(VLOOKUP(B574,Cクラス!$K$9:$T$228,5,FALSE)="","",VLOOKUP(B574,Cクラス!$K$9:$T$228,5,FALSE))</f>
        <v/>
      </c>
      <c r="D574" s="78" t="str">
        <f>IF(VLOOKUP(B574+0.5,Cクラス!$K$9:$T$228,5,FALSE)="","",VLOOKUP(B574+0.5,Cクラス!$K$9:$T$228,5,FALSE))</f>
        <v/>
      </c>
      <c r="E574" s="78" t="str">
        <f>IF(VLOOKUP(B574,Cクラス!$K$9:$T$228,2,FALSE)="","",VLOOKUP(B574,Cクラス!$K$9:$T$228,2,FALSE))</f>
        <v>GC</v>
      </c>
      <c r="F574" s="78" t="e">
        <f>データ!$B$4</f>
        <v>#N/A</v>
      </c>
      <c r="G574" s="78" t="e">
        <f>データ!$B$5</f>
        <v>#N/A</v>
      </c>
      <c r="H574" s="69" t="str">
        <f t="shared" si="73"/>
        <v/>
      </c>
      <c r="L574" s="69">
        <v>568</v>
      </c>
      <c r="M574" s="69" t="str">
        <f t="shared" si="67"/>
        <v/>
      </c>
      <c r="N574" s="69" t="str">
        <f t="shared" si="68"/>
        <v/>
      </c>
      <c r="O574" s="69" t="str">
        <f t="shared" si="69"/>
        <v/>
      </c>
      <c r="P574" s="69" t="str">
        <f t="shared" si="70"/>
        <v/>
      </c>
      <c r="Q574" s="69" t="str">
        <f t="shared" si="71"/>
        <v/>
      </c>
      <c r="R574" s="69" t="str">
        <f t="shared" si="72"/>
        <v/>
      </c>
    </row>
    <row r="575" spans="1:18" x14ac:dyDescent="0.2">
      <c r="A575" s="71" t="str">
        <f t="shared" si="66"/>
        <v/>
      </c>
      <c r="B575" s="78">
        <v>19</v>
      </c>
      <c r="C575" s="78" t="str">
        <f>IF(VLOOKUP(B575,Cクラス!$K$9:$T$228,5,FALSE)="","",VLOOKUP(B575,Cクラス!$K$9:$T$228,5,FALSE))</f>
        <v/>
      </c>
      <c r="D575" s="78" t="str">
        <f>IF(VLOOKUP(B575+0.5,Cクラス!$K$9:$T$228,5,FALSE)="","",VLOOKUP(B575+0.5,Cクラス!$K$9:$T$228,5,FALSE))</f>
        <v/>
      </c>
      <c r="E575" s="78" t="str">
        <f>IF(VLOOKUP(B575,Cクラス!$K$9:$T$228,2,FALSE)="","",VLOOKUP(B575,Cクラス!$K$9:$T$228,2,FALSE))</f>
        <v>GC</v>
      </c>
      <c r="F575" s="78" t="e">
        <f>データ!$B$4</f>
        <v>#N/A</v>
      </c>
      <c r="G575" s="78" t="e">
        <f>データ!$B$5</f>
        <v>#N/A</v>
      </c>
      <c r="H575" s="69" t="str">
        <f t="shared" si="73"/>
        <v/>
      </c>
      <c r="L575" s="69">
        <v>569</v>
      </c>
      <c r="M575" s="69" t="str">
        <f t="shared" si="67"/>
        <v/>
      </c>
      <c r="N575" s="69" t="str">
        <f t="shared" si="68"/>
        <v/>
      </c>
      <c r="O575" s="69" t="str">
        <f t="shared" si="69"/>
        <v/>
      </c>
      <c r="P575" s="69" t="str">
        <f t="shared" si="70"/>
        <v/>
      </c>
      <c r="Q575" s="69" t="str">
        <f t="shared" si="71"/>
        <v/>
      </c>
      <c r="R575" s="69" t="str">
        <f t="shared" si="72"/>
        <v/>
      </c>
    </row>
    <row r="576" spans="1:18" x14ac:dyDescent="0.2">
      <c r="A576" s="71" t="str">
        <f t="shared" si="66"/>
        <v/>
      </c>
      <c r="B576" s="78">
        <v>20</v>
      </c>
      <c r="C576" s="78" t="str">
        <f>IF(VLOOKUP(B576,Cクラス!$K$9:$T$228,5,FALSE)="","",VLOOKUP(B576,Cクラス!$K$9:$T$228,5,FALSE))</f>
        <v/>
      </c>
      <c r="D576" s="78" t="str">
        <f>IF(VLOOKUP(B576+0.5,Cクラス!$K$9:$T$228,5,FALSE)="","",VLOOKUP(B576+0.5,Cクラス!$K$9:$T$228,5,FALSE))</f>
        <v/>
      </c>
      <c r="E576" s="78" t="str">
        <f>IF(VLOOKUP(B576,Cクラス!$K$9:$T$228,2,FALSE)="","",VLOOKUP(B576,Cクラス!$K$9:$T$228,2,FALSE))</f>
        <v>GC</v>
      </c>
      <c r="F576" s="78" t="e">
        <f>データ!$B$4</f>
        <v>#N/A</v>
      </c>
      <c r="G576" s="78" t="e">
        <f>データ!$B$5</f>
        <v>#N/A</v>
      </c>
      <c r="H576" s="69" t="str">
        <f t="shared" si="73"/>
        <v/>
      </c>
      <c r="L576" s="69">
        <v>570</v>
      </c>
      <c r="M576" s="69" t="str">
        <f t="shared" si="67"/>
        <v/>
      </c>
      <c r="N576" s="69" t="str">
        <f t="shared" si="68"/>
        <v/>
      </c>
      <c r="O576" s="69" t="str">
        <f t="shared" si="69"/>
        <v/>
      </c>
      <c r="P576" s="69" t="str">
        <f t="shared" si="70"/>
        <v/>
      </c>
      <c r="Q576" s="69" t="str">
        <f t="shared" si="71"/>
        <v/>
      </c>
      <c r="R576" s="69" t="str">
        <f t="shared" si="72"/>
        <v/>
      </c>
    </row>
    <row r="577" spans="1:18" x14ac:dyDescent="0.2">
      <c r="A577" s="71" t="str">
        <f t="shared" si="66"/>
        <v/>
      </c>
      <c r="B577" s="78">
        <v>21</v>
      </c>
      <c r="C577" s="78" t="str">
        <f>IF(VLOOKUP(B577,Cクラス!$K$9:$T$228,5,FALSE)="","",VLOOKUP(B577,Cクラス!$K$9:$T$228,5,FALSE))</f>
        <v/>
      </c>
      <c r="D577" s="78" t="str">
        <f>IF(VLOOKUP(B577+0.5,Cクラス!$K$9:$T$228,5,FALSE)="","",VLOOKUP(B577+0.5,Cクラス!$K$9:$T$228,5,FALSE))</f>
        <v/>
      </c>
      <c r="E577" s="78" t="str">
        <f>IF(VLOOKUP(B577,Cクラス!$K$9:$T$228,2,FALSE)="","",VLOOKUP(B577,Cクラス!$K$9:$T$228,2,FALSE))</f>
        <v>GC</v>
      </c>
      <c r="F577" s="78" t="e">
        <f>データ!$B$4</f>
        <v>#N/A</v>
      </c>
      <c r="G577" s="78" t="e">
        <f>データ!$B$5</f>
        <v>#N/A</v>
      </c>
      <c r="H577" s="69" t="str">
        <f t="shared" si="73"/>
        <v/>
      </c>
      <c r="L577" s="69">
        <v>571</v>
      </c>
      <c r="M577" s="69" t="str">
        <f t="shared" si="67"/>
        <v/>
      </c>
      <c r="N577" s="69" t="str">
        <f t="shared" si="68"/>
        <v/>
      </c>
      <c r="O577" s="69" t="str">
        <f t="shared" si="69"/>
        <v/>
      </c>
      <c r="P577" s="69" t="str">
        <f t="shared" si="70"/>
        <v/>
      </c>
      <c r="Q577" s="69" t="str">
        <f t="shared" si="71"/>
        <v/>
      </c>
      <c r="R577" s="69" t="str">
        <f t="shared" si="72"/>
        <v/>
      </c>
    </row>
    <row r="578" spans="1:18" x14ac:dyDescent="0.2">
      <c r="A578" s="71" t="str">
        <f t="shared" si="66"/>
        <v/>
      </c>
      <c r="B578" s="78">
        <v>22</v>
      </c>
      <c r="C578" s="78" t="str">
        <f>IF(VLOOKUP(B578,Cクラス!$K$9:$T$228,5,FALSE)="","",VLOOKUP(B578,Cクラス!$K$9:$T$228,5,FALSE))</f>
        <v/>
      </c>
      <c r="D578" s="78" t="str">
        <f>IF(VLOOKUP(B578+0.5,Cクラス!$K$9:$T$228,5,FALSE)="","",VLOOKUP(B578+0.5,Cクラス!$K$9:$T$228,5,FALSE))</f>
        <v/>
      </c>
      <c r="E578" s="78" t="str">
        <f>IF(VLOOKUP(B578,Cクラス!$K$9:$T$228,2,FALSE)="","",VLOOKUP(B578,Cクラス!$K$9:$T$228,2,FALSE))</f>
        <v>GC</v>
      </c>
      <c r="F578" s="78" t="e">
        <f>データ!$B$4</f>
        <v>#N/A</v>
      </c>
      <c r="G578" s="78" t="e">
        <f>データ!$B$5</f>
        <v>#N/A</v>
      </c>
      <c r="H578" s="69" t="str">
        <f t="shared" si="73"/>
        <v/>
      </c>
      <c r="L578" s="69">
        <v>572</v>
      </c>
      <c r="M578" s="69" t="str">
        <f t="shared" si="67"/>
        <v/>
      </c>
      <c r="N578" s="69" t="str">
        <f t="shared" si="68"/>
        <v/>
      </c>
      <c r="O578" s="69" t="str">
        <f t="shared" si="69"/>
        <v/>
      </c>
      <c r="P578" s="69" t="str">
        <f t="shared" si="70"/>
        <v/>
      </c>
      <c r="Q578" s="69" t="str">
        <f t="shared" si="71"/>
        <v/>
      </c>
      <c r="R578" s="69" t="str">
        <f t="shared" si="72"/>
        <v/>
      </c>
    </row>
    <row r="579" spans="1:18" x14ac:dyDescent="0.2">
      <c r="A579" s="71" t="str">
        <f t="shared" si="66"/>
        <v/>
      </c>
      <c r="B579" s="78">
        <v>23</v>
      </c>
      <c r="C579" s="78" t="str">
        <f>IF(VLOOKUP(B579,Cクラス!$K$9:$T$228,5,FALSE)="","",VLOOKUP(B579,Cクラス!$K$9:$T$228,5,FALSE))</f>
        <v/>
      </c>
      <c r="D579" s="78" t="str">
        <f>IF(VLOOKUP(B579+0.5,Cクラス!$K$9:$T$228,5,FALSE)="","",VLOOKUP(B579+0.5,Cクラス!$K$9:$T$228,5,FALSE))</f>
        <v/>
      </c>
      <c r="E579" s="78" t="str">
        <f>IF(VLOOKUP(B579,Cクラス!$K$9:$T$228,2,FALSE)="","",VLOOKUP(B579,Cクラス!$K$9:$T$228,2,FALSE))</f>
        <v>GC</v>
      </c>
      <c r="F579" s="78" t="e">
        <f>データ!$B$4</f>
        <v>#N/A</v>
      </c>
      <c r="G579" s="78" t="e">
        <f>データ!$B$5</f>
        <v>#N/A</v>
      </c>
      <c r="H579" s="69" t="str">
        <f t="shared" si="73"/>
        <v/>
      </c>
      <c r="L579" s="69">
        <v>573</v>
      </c>
      <c r="M579" s="69" t="str">
        <f t="shared" si="67"/>
        <v/>
      </c>
      <c r="N579" s="69" t="str">
        <f t="shared" si="68"/>
        <v/>
      </c>
      <c r="O579" s="69" t="str">
        <f t="shared" si="69"/>
        <v/>
      </c>
      <c r="P579" s="69" t="str">
        <f t="shared" si="70"/>
        <v/>
      </c>
      <c r="Q579" s="69" t="str">
        <f t="shared" si="71"/>
        <v/>
      </c>
      <c r="R579" s="69" t="str">
        <f t="shared" si="72"/>
        <v/>
      </c>
    </row>
    <row r="580" spans="1:18" x14ac:dyDescent="0.2">
      <c r="A580" s="71" t="str">
        <f t="shared" si="66"/>
        <v/>
      </c>
      <c r="B580" s="78">
        <v>24</v>
      </c>
      <c r="C580" s="78" t="str">
        <f>IF(VLOOKUP(B580,Cクラス!$K$9:$T$228,5,FALSE)="","",VLOOKUP(B580,Cクラス!$K$9:$T$228,5,FALSE))</f>
        <v/>
      </c>
      <c r="D580" s="78" t="str">
        <f>IF(VLOOKUP(B580+0.5,Cクラス!$K$9:$T$228,5,FALSE)="","",VLOOKUP(B580+0.5,Cクラス!$K$9:$T$228,5,FALSE))</f>
        <v/>
      </c>
      <c r="E580" s="78" t="str">
        <f>IF(VLOOKUP(B580,Cクラス!$K$9:$T$228,2,FALSE)="","",VLOOKUP(B580,Cクラス!$K$9:$T$228,2,FALSE))</f>
        <v>GC</v>
      </c>
      <c r="F580" s="78" t="e">
        <f>データ!$B$4</f>
        <v>#N/A</v>
      </c>
      <c r="G580" s="78" t="e">
        <f>データ!$B$5</f>
        <v>#N/A</v>
      </c>
      <c r="H580" s="69" t="str">
        <f t="shared" si="73"/>
        <v/>
      </c>
      <c r="L580" s="69">
        <v>574</v>
      </c>
      <c r="M580" s="69" t="str">
        <f t="shared" si="67"/>
        <v/>
      </c>
      <c r="N580" s="69" t="str">
        <f t="shared" si="68"/>
        <v/>
      </c>
      <c r="O580" s="69" t="str">
        <f t="shared" si="69"/>
        <v/>
      </c>
      <c r="P580" s="69" t="str">
        <f t="shared" si="70"/>
        <v/>
      </c>
      <c r="Q580" s="69" t="str">
        <f t="shared" si="71"/>
        <v/>
      </c>
      <c r="R580" s="69" t="str">
        <f t="shared" si="72"/>
        <v/>
      </c>
    </row>
    <row r="581" spans="1:18" x14ac:dyDescent="0.2">
      <c r="A581" s="71" t="str">
        <f t="shared" si="66"/>
        <v/>
      </c>
      <c r="B581" s="78">
        <v>25</v>
      </c>
      <c r="C581" s="78" t="str">
        <f>IF(VLOOKUP(B581,Cクラス!$K$9:$T$228,5,FALSE)="","",VLOOKUP(B581,Cクラス!$K$9:$T$228,5,FALSE))</f>
        <v/>
      </c>
      <c r="D581" s="78" t="str">
        <f>IF(VLOOKUP(B581+0.5,Cクラス!$K$9:$T$228,5,FALSE)="","",VLOOKUP(B581+0.5,Cクラス!$K$9:$T$228,5,FALSE))</f>
        <v/>
      </c>
      <c r="E581" s="78" t="str">
        <f>IF(VLOOKUP(B581,Cクラス!$K$9:$T$228,2,FALSE)="","",VLOOKUP(B581,Cクラス!$K$9:$T$228,2,FALSE))</f>
        <v>GC</v>
      </c>
      <c r="F581" s="78" t="e">
        <f>データ!$B$4</f>
        <v>#N/A</v>
      </c>
      <c r="G581" s="78" t="e">
        <f>データ!$B$5</f>
        <v>#N/A</v>
      </c>
      <c r="H581" s="69" t="str">
        <f t="shared" si="73"/>
        <v/>
      </c>
      <c r="L581" s="69">
        <v>575</v>
      </c>
      <c r="M581" s="69" t="str">
        <f t="shared" si="67"/>
        <v/>
      </c>
      <c r="N581" s="69" t="str">
        <f t="shared" si="68"/>
        <v/>
      </c>
      <c r="O581" s="69" t="str">
        <f t="shared" si="69"/>
        <v/>
      </c>
      <c r="P581" s="69" t="str">
        <f t="shared" si="70"/>
        <v/>
      </c>
      <c r="Q581" s="69" t="str">
        <f t="shared" si="71"/>
        <v/>
      </c>
      <c r="R581" s="69" t="str">
        <f t="shared" si="72"/>
        <v/>
      </c>
    </row>
    <row r="582" spans="1:18" x14ac:dyDescent="0.2">
      <c r="A582" s="71" t="str">
        <f t="shared" si="66"/>
        <v/>
      </c>
      <c r="B582" s="78">
        <v>26</v>
      </c>
      <c r="C582" s="78" t="str">
        <f>IF(VLOOKUP(B582,Cクラス!$K$9:$T$228,5,FALSE)="","",VLOOKUP(B582,Cクラス!$K$9:$T$228,5,FALSE))</f>
        <v/>
      </c>
      <c r="D582" s="78" t="str">
        <f>IF(VLOOKUP(B582+0.5,Cクラス!$K$9:$T$228,5,FALSE)="","",VLOOKUP(B582+0.5,Cクラス!$K$9:$T$228,5,FALSE))</f>
        <v/>
      </c>
      <c r="E582" s="78" t="str">
        <f>IF(VLOOKUP(B582,Cクラス!$K$9:$T$228,2,FALSE)="","",VLOOKUP(B582,Cクラス!$K$9:$T$228,2,FALSE))</f>
        <v>GC</v>
      </c>
      <c r="F582" s="78" t="e">
        <f>データ!$B$4</f>
        <v>#N/A</v>
      </c>
      <c r="G582" s="78" t="e">
        <f>データ!$B$5</f>
        <v>#N/A</v>
      </c>
      <c r="H582" s="69" t="str">
        <f t="shared" si="73"/>
        <v/>
      </c>
      <c r="L582" s="69">
        <v>576</v>
      </c>
      <c r="M582" s="69" t="str">
        <f t="shared" si="67"/>
        <v/>
      </c>
      <c r="N582" s="69" t="str">
        <f t="shared" si="68"/>
        <v/>
      </c>
      <c r="O582" s="69" t="str">
        <f t="shared" si="69"/>
        <v/>
      </c>
      <c r="P582" s="69" t="str">
        <f t="shared" si="70"/>
        <v/>
      </c>
      <c r="Q582" s="69" t="str">
        <f t="shared" si="71"/>
        <v/>
      </c>
      <c r="R582" s="69" t="str">
        <f t="shared" si="72"/>
        <v/>
      </c>
    </row>
    <row r="583" spans="1:18" x14ac:dyDescent="0.2">
      <c r="A583" s="71" t="str">
        <f t="shared" ref="A583:A646" si="74">IFERROR(RANK(H583,$H$7:$H$666,1),"")</f>
        <v/>
      </c>
      <c r="B583" s="78">
        <v>27</v>
      </c>
      <c r="C583" s="78" t="str">
        <f>IF(VLOOKUP(B583,Cクラス!$K$9:$T$228,5,FALSE)="","",VLOOKUP(B583,Cクラス!$K$9:$T$228,5,FALSE))</f>
        <v/>
      </c>
      <c r="D583" s="78" t="str">
        <f>IF(VLOOKUP(B583+0.5,Cクラス!$K$9:$T$228,5,FALSE)="","",VLOOKUP(B583+0.5,Cクラス!$K$9:$T$228,5,FALSE))</f>
        <v/>
      </c>
      <c r="E583" s="78" t="str">
        <f>IF(VLOOKUP(B583,Cクラス!$K$9:$T$228,2,FALSE)="","",VLOOKUP(B583,Cクラス!$K$9:$T$228,2,FALSE))</f>
        <v>GC</v>
      </c>
      <c r="F583" s="78" t="e">
        <f>データ!$B$4</f>
        <v>#N/A</v>
      </c>
      <c r="G583" s="78" t="e">
        <f>データ!$B$5</f>
        <v>#N/A</v>
      </c>
      <c r="H583" s="69" t="str">
        <f t="shared" si="73"/>
        <v/>
      </c>
      <c r="L583" s="69">
        <v>577</v>
      </c>
      <c r="M583" s="69" t="str">
        <f t="shared" si="67"/>
        <v/>
      </c>
      <c r="N583" s="69" t="str">
        <f t="shared" si="68"/>
        <v/>
      </c>
      <c r="O583" s="69" t="str">
        <f t="shared" si="69"/>
        <v/>
      </c>
      <c r="P583" s="69" t="str">
        <f t="shared" si="70"/>
        <v/>
      </c>
      <c r="Q583" s="69" t="str">
        <f t="shared" si="71"/>
        <v/>
      </c>
      <c r="R583" s="69" t="str">
        <f t="shared" si="72"/>
        <v/>
      </c>
    </row>
    <row r="584" spans="1:18" x14ac:dyDescent="0.2">
      <c r="A584" s="71" t="str">
        <f t="shared" si="74"/>
        <v/>
      </c>
      <c r="B584" s="78">
        <v>28</v>
      </c>
      <c r="C584" s="78" t="str">
        <f>IF(VLOOKUP(B584,Cクラス!$K$9:$T$228,5,FALSE)="","",VLOOKUP(B584,Cクラス!$K$9:$T$228,5,FALSE))</f>
        <v/>
      </c>
      <c r="D584" s="78" t="str">
        <f>IF(VLOOKUP(B584+0.5,Cクラス!$K$9:$T$228,5,FALSE)="","",VLOOKUP(B584+0.5,Cクラス!$K$9:$T$228,5,FALSE))</f>
        <v/>
      </c>
      <c r="E584" s="78" t="str">
        <f>IF(VLOOKUP(B584,Cクラス!$K$9:$T$228,2,FALSE)="","",VLOOKUP(B584,Cクラス!$K$9:$T$228,2,FALSE))</f>
        <v>GC</v>
      </c>
      <c r="F584" s="78" t="e">
        <f>データ!$B$4</f>
        <v>#N/A</v>
      </c>
      <c r="G584" s="78" t="e">
        <f>データ!$B$5</f>
        <v>#N/A</v>
      </c>
      <c r="H584" s="69" t="str">
        <f t="shared" si="73"/>
        <v/>
      </c>
      <c r="L584" s="69">
        <v>578</v>
      </c>
      <c r="M584" s="69" t="str">
        <f t="shared" ref="M584:M647" si="75">IFERROR(VLOOKUP(L584,$A$7:$G$666,2,FALSE),"")</f>
        <v/>
      </c>
      <c r="N584" s="69" t="str">
        <f t="shared" ref="N584:N647" si="76">IFERROR(VLOOKUP(L584,$A$7:$G$666,4,FALSE),"")</f>
        <v/>
      </c>
      <c r="O584" s="69" t="str">
        <f t="shared" ref="O584:O647" si="77">IFERROR(VLOOKUP(L584,$A$7:$G$666,3,FALSE),"")</f>
        <v/>
      </c>
      <c r="P584" s="69" t="str">
        <f t="shared" ref="P584:P647" si="78">IFERROR(VLOOKUP(L584,$A$7:$G$666,6,FALSE),"")</f>
        <v/>
      </c>
      <c r="Q584" s="69" t="str">
        <f t="shared" ref="Q584:Q647" si="79">IFERROR(VLOOKUP(L584,$A$7:$G$666,7,FALSE),"")</f>
        <v/>
      </c>
      <c r="R584" s="69" t="str">
        <f t="shared" ref="R584:R647" si="80">IFERROR(VLOOKUP(L584,$A$7:$G$666,5,FALSE),"")</f>
        <v/>
      </c>
    </row>
    <row r="585" spans="1:18" x14ac:dyDescent="0.2">
      <c r="A585" s="71" t="str">
        <f t="shared" si="74"/>
        <v/>
      </c>
      <c r="B585" s="78">
        <v>29</v>
      </c>
      <c r="C585" s="78" t="str">
        <f>IF(VLOOKUP(B585,Cクラス!$K$9:$T$228,5,FALSE)="","",VLOOKUP(B585,Cクラス!$K$9:$T$228,5,FALSE))</f>
        <v/>
      </c>
      <c r="D585" s="78" t="str">
        <f>IF(VLOOKUP(B585+0.5,Cクラス!$K$9:$T$228,5,FALSE)="","",VLOOKUP(B585+0.5,Cクラス!$K$9:$T$228,5,FALSE))</f>
        <v/>
      </c>
      <c r="E585" s="78" t="str">
        <f>IF(VLOOKUP(B585,Cクラス!$K$9:$T$228,2,FALSE)="","",VLOOKUP(B585,Cクラス!$K$9:$T$228,2,FALSE))</f>
        <v>GC</v>
      </c>
      <c r="F585" s="78" t="e">
        <f>データ!$B$4</f>
        <v>#N/A</v>
      </c>
      <c r="G585" s="78" t="e">
        <f>データ!$B$5</f>
        <v>#N/A</v>
      </c>
      <c r="H585" s="69" t="str">
        <f t="shared" si="73"/>
        <v/>
      </c>
      <c r="L585" s="69">
        <v>579</v>
      </c>
      <c r="M585" s="69" t="str">
        <f t="shared" si="75"/>
        <v/>
      </c>
      <c r="N585" s="69" t="str">
        <f t="shared" si="76"/>
        <v/>
      </c>
      <c r="O585" s="69" t="str">
        <f t="shared" si="77"/>
        <v/>
      </c>
      <c r="P585" s="69" t="str">
        <f t="shared" si="78"/>
        <v/>
      </c>
      <c r="Q585" s="69" t="str">
        <f t="shared" si="79"/>
        <v/>
      </c>
      <c r="R585" s="69" t="str">
        <f t="shared" si="80"/>
        <v/>
      </c>
    </row>
    <row r="586" spans="1:18" x14ac:dyDescent="0.2">
      <c r="A586" s="71" t="str">
        <f t="shared" si="74"/>
        <v/>
      </c>
      <c r="B586" s="78">
        <v>30</v>
      </c>
      <c r="C586" s="78" t="str">
        <f>IF(VLOOKUP(B586,Cクラス!$K$9:$T$228,5,FALSE)="","",VLOOKUP(B586,Cクラス!$K$9:$T$228,5,FALSE))</f>
        <v/>
      </c>
      <c r="D586" s="78" t="str">
        <f>IF(VLOOKUP(B586+0.5,Cクラス!$K$9:$T$228,5,FALSE)="","",VLOOKUP(B586+0.5,Cクラス!$K$9:$T$228,5,FALSE))</f>
        <v/>
      </c>
      <c r="E586" s="78" t="str">
        <f>IF(VLOOKUP(B586,Cクラス!$K$9:$T$228,2,FALSE)="","",VLOOKUP(B586,Cクラス!$K$9:$T$228,2,FALSE))</f>
        <v>GC</v>
      </c>
      <c r="F586" s="78" t="e">
        <f>データ!$B$4</f>
        <v>#N/A</v>
      </c>
      <c r="G586" s="78" t="e">
        <f>データ!$B$5</f>
        <v>#N/A</v>
      </c>
      <c r="H586" s="69" t="str">
        <f t="shared" si="73"/>
        <v/>
      </c>
      <c r="L586" s="69">
        <v>580</v>
      </c>
      <c r="M586" s="69" t="str">
        <f t="shared" si="75"/>
        <v/>
      </c>
      <c r="N586" s="69" t="str">
        <f t="shared" si="76"/>
        <v/>
      </c>
      <c r="O586" s="69" t="str">
        <f t="shared" si="77"/>
        <v/>
      </c>
      <c r="P586" s="69" t="str">
        <f t="shared" si="78"/>
        <v/>
      </c>
      <c r="Q586" s="69" t="str">
        <f t="shared" si="79"/>
        <v/>
      </c>
      <c r="R586" s="69" t="str">
        <f t="shared" si="80"/>
        <v/>
      </c>
    </row>
    <row r="587" spans="1:18" x14ac:dyDescent="0.2">
      <c r="A587" s="71" t="str">
        <f t="shared" si="74"/>
        <v/>
      </c>
      <c r="B587" s="78">
        <v>31</v>
      </c>
      <c r="C587" s="78" t="str">
        <f>IF(VLOOKUP(B587,Cクラス!$K$9:$T$228,5,FALSE)="","",VLOOKUP(B587,Cクラス!$K$9:$T$228,5,FALSE))</f>
        <v/>
      </c>
      <c r="D587" s="78" t="str">
        <f>IF(VLOOKUP(B587+0.5,Cクラス!$K$9:$T$228,5,FALSE)="","",VLOOKUP(B587+0.5,Cクラス!$K$9:$T$228,5,FALSE))</f>
        <v/>
      </c>
      <c r="E587" s="78" t="str">
        <f>IF(VLOOKUP(B587,Cクラス!$K$9:$T$228,2,FALSE)="","",VLOOKUP(B587,Cクラス!$K$9:$T$228,2,FALSE))</f>
        <v>GC</v>
      </c>
      <c r="F587" s="78" t="e">
        <f>データ!$B$4</f>
        <v>#N/A</v>
      </c>
      <c r="G587" s="78" t="e">
        <f>データ!$B$5</f>
        <v>#N/A</v>
      </c>
      <c r="H587" s="69" t="str">
        <f t="shared" si="73"/>
        <v/>
      </c>
      <c r="L587" s="69">
        <v>581</v>
      </c>
      <c r="M587" s="69" t="str">
        <f t="shared" si="75"/>
        <v/>
      </c>
      <c r="N587" s="69" t="str">
        <f t="shared" si="76"/>
        <v/>
      </c>
      <c r="O587" s="69" t="str">
        <f t="shared" si="77"/>
        <v/>
      </c>
      <c r="P587" s="69" t="str">
        <f t="shared" si="78"/>
        <v/>
      </c>
      <c r="Q587" s="69" t="str">
        <f t="shared" si="79"/>
        <v/>
      </c>
      <c r="R587" s="69" t="str">
        <f t="shared" si="80"/>
        <v/>
      </c>
    </row>
    <row r="588" spans="1:18" x14ac:dyDescent="0.2">
      <c r="A588" s="71" t="str">
        <f t="shared" si="74"/>
        <v/>
      </c>
      <c r="B588" s="78">
        <v>32</v>
      </c>
      <c r="C588" s="78" t="str">
        <f>IF(VLOOKUP(B588,Cクラス!$K$9:$T$228,5,FALSE)="","",VLOOKUP(B588,Cクラス!$K$9:$T$228,5,FALSE))</f>
        <v/>
      </c>
      <c r="D588" s="78" t="str">
        <f>IF(VLOOKUP(B588+0.5,Cクラス!$K$9:$T$228,5,FALSE)="","",VLOOKUP(B588+0.5,Cクラス!$K$9:$T$228,5,FALSE))</f>
        <v/>
      </c>
      <c r="E588" s="78" t="str">
        <f>IF(VLOOKUP(B588,Cクラス!$K$9:$T$228,2,FALSE)="","",VLOOKUP(B588,Cクラス!$K$9:$T$228,2,FALSE))</f>
        <v>GC</v>
      </c>
      <c r="F588" s="78" t="e">
        <f>データ!$B$4</f>
        <v>#N/A</v>
      </c>
      <c r="G588" s="78" t="e">
        <f>データ!$B$5</f>
        <v>#N/A</v>
      </c>
      <c r="H588" s="69" t="str">
        <f t="shared" si="73"/>
        <v/>
      </c>
      <c r="L588" s="69">
        <v>582</v>
      </c>
      <c r="M588" s="69" t="str">
        <f t="shared" si="75"/>
        <v/>
      </c>
      <c r="N588" s="69" t="str">
        <f t="shared" si="76"/>
        <v/>
      </c>
      <c r="O588" s="69" t="str">
        <f t="shared" si="77"/>
        <v/>
      </c>
      <c r="P588" s="69" t="str">
        <f t="shared" si="78"/>
        <v/>
      </c>
      <c r="Q588" s="69" t="str">
        <f t="shared" si="79"/>
        <v/>
      </c>
      <c r="R588" s="69" t="str">
        <f t="shared" si="80"/>
        <v/>
      </c>
    </row>
    <row r="589" spans="1:18" x14ac:dyDescent="0.2">
      <c r="A589" s="71" t="str">
        <f t="shared" si="74"/>
        <v/>
      </c>
      <c r="B589" s="78">
        <v>33</v>
      </c>
      <c r="C589" s="78" t="str">
        <f>IF(VLOOKUP(B589,Cクラス!$K$9:$T$228,5,FALSE)="","",VLOOKUP(B589,Cクラス!$K$9:$T$228,5,FALSE))</f>
        <v/>
      </c>
      <c r="D589" s="78" t="str">
        <f>IF(VLOOKUP(B589+0.5,Cクラス!$K$9:$T$228,5,FALSE)="","",VLOOKUP(B589+0.5,Cクラス!$K$9:$T$228,5,FALSE))</f>
        <v/>
      </c>
      <c r="E589" s="78" t="str">
        <f>IF(VLOOKUP(B589,Cクラス!$K$9:$T$228,2,FALSE)="","",VLOOKUP(B589,Cクラス!$K$9:$T$228,2,FALSE))</f>
        <v>GC</v>
      </c>
      <c r="F589" s="78" t="e">
        <f>データ!$B$4</f>
        <v>#N/A</v>
      </c>
      <c r="G589" s="78" t="e">
        <f>データ!$B$5</f>
        <v>#N/A</v>
      </c>
      <c r="H589" s="69" t="str">
        <f t="shared" si="73"/>
        <v/>
      </c>
      <c r="L589" s="69">
        <v>583</v>
      </c>
      <c r="M589" s="69" t="str">
        <f t="shared" si="75"/>
        <v/>
      </c>
      <c r="N589" s="69" t="str">
        <f t="shared" si="76"/>
        <v/>
      </c>
      <c r="O589" s="69" t="str">
        <f t="shared" si="77"/>
        <v/>
      </c>
      <c r="P589" s="69" t="str">
        <f t="shared" si="78"/>
        <v/>
      </c>
      <c r="Q589" s="69" t="str">
        <f t="shared" si="79"/>
        <v/>
      </c>
      <c r="R589" s="69" t="str">
        <f t="shared" si="80"/>
        <v/>
      </c>
    </row>
    <row r="590" spans="1:18" x14ac:dyDescent="0.2">
      <c r="A590" s="71" t="str">
        <f t="shared" si="74"/>
        <v/>
      </c>
      <c r="B590" s="78">
        <v>34</v>
      </c>
      <c r="C590" s="78" t="str">
        <f>IF(VLOOKUP(B590,Cクラス!$K$9:$T$228,5,FALSE)="","",VLOOKUP(B590,Cクラス!$K$9:$T$228,5,FALSE))</f>
        <v/>
      </c>
      <c r="D590" s="78" t="str">
        <f>IF(VLOOKUP(B590+0.5,Cクラス!$K$9:$T$228,5,FALSE)="","",VLOOKUP(B590+0.5,Cクラス!$K$9:$T$228,5,FALSE))</f>
        <v/>
      </c>
      <c r="E590" s="78" t="str">
        <f>IF(VLOOKUP(B590,Cクラス!$K$9:$T$228,2,FALSE)="","",VLOOKUP(B590,Cクラス!$K$9:$T$228,2,FALSE))</f>
        <v>GC</v>
      </c>
      <c r="F590" s="78" t="e">
        <f>データ!$B$4</f>
        <v>#N/A</v>
      </c>
      <c r="G590" s="78" t="e">
        <f>データ!$B$5</f>
        <v>#N/A</v>
      </c>
      <c r="H590" s="69" t="str">
        <f t="shared" si="73"/>
        <v/>
      </c>
      <c r="L590" s="69">
        <v>584</v>
      </c>
      <c r="M590" s="69" t="str">
        <f t="shared" si="75"/>
        <v/>
      </c>
      <c r="N590" s="69" t="str">
        <f t="shared" si="76"/>
        <v/>
      </c>
      <c r="O590" s="69" t="str">
        <f t="shared" si="77"/>
        <v/>
      </c>
      <c r="P590" s="69" t="str">
        <f t="shared" si="78"/>
        <v/>
      </c>
      <c r="Q590" s="69" t="str">
        <f t="shared" si="79"/>
        <v/>
      </c>
      <c r="R590" s="69" t="str">
        <f t="shared" si="80"/>
        <v/>
      </c>
    </row>
    <row r="591" spans="1:18" x14ac:dyDescent="0.2">
      <c r="A591" s="71" t="str">
        <f t="shared" si="74"/>
        <v/>
      </c>
      <c r="B591" s="78">
        <v>35</v>
      </c>
      <c r="C591" s="78" t="str">
        <f>IF(VLOOKUP(B591,Cクラス!$K$9:$T$228,5,FALSE)="","",VLOOKUP(B591,Cクラス!$K$9:$T$228,5,FALSE))</f>
        <v/>
      </c>
      <c r="D591" s="78" t="str">
        <f>IF(VLOOKUP(B591+0.5,Cクラス!$K$9:$T$228,5,FALSE)="","",VLOOKUP(B591+0.5,Cクラス!$K$9:$T$228,5,FALSE))</f>
        <v/>
      </c>
      <c r="E591" s="78" t="str">
        <f>IF(VLOOKUP(B591,Cクラス!$K$9:$T$228,2,FALSE)="","",VLOOKUP(B591,Cクラス!$K$9:$T$228,2,FALSE))</f>
        <v>GC</v>
      </c>
      <c r="F591" s="78" t="e">
        <f>データ!$B$4</f>
        <v>#N/A</v>
      </c>
      <c r="G591" s="78" t="e">
        <f>データ!$B$5</f>
        <v>#N/A</v>
      </c>
      <c r="H591" s="69" t="str">
        <f t="shared" si="73"/>
        <v/>
      </c>
      <c r="L591" s="69">
        <v>585</v>
      </c>
      <c r="M591" s="69" t="str">
        <f t="shared" si="75"/>
        <v/>
      </c>
      <c r="N591" s="69" t="str">
        <f t="shared" si="76"/>
        <v/>
      </c>
      <c r="O591" s="69" t="str">
        <f t="shared" si="77"/>
        <v/>
      </c>
      <c r="P591" s="69" t="str">
        <f t="shared" si="78"/>
        <v/>
      </c>
      <c r="Q591" s="69" t="str">
        <f t="shared" si="79"/>
        <v/>
      </c>
      <c r="R591" s="69" t="str">
        <f t="shared" si="80"/>
        <v/>
      </c>
    </row>
    <row r="592" spans="1:18" x14ac:dyDescent="0.2">
      <c r="A592" s="71" t="str">
        <f t="shared" si="74"/>
        <v/>
      </c>
      <c r="B592" s="78">
        <v>36</v>
      </c>
      <c r="C592" s="78" t="str">
        <f>IF(VLOOKUP(B592,Cクラス!$K$9:$T$228,5,FALSE)="","",VLOOKUP(B592,Cクラス!$K$9:$T$228,5,FALSE))</f>
        <v/>
      </c>
      <c r="D592" s="78" t="str">
        <f>IF(VLOOKUP(B592+0.5,Cクラス!$K$9:$T$228,5,FALSE)="","",VLOOKUP(B592+0.5,Cクラス!$K$9:$T$228,5,FALSE))</f>
        <v/>
      </c>
      <c r="E592" s="78" t="str">
        <f>IF(VLOOKUP(B592,Cクラス!$K$9:$T$228,2,FALSE)="","",VLOOKUP(B592,Cクラス!$K$9:$T$228,2,FALSE))</f>
        <v>GC</v>
      </c>
      <c r="F592" s="78" t="e">
        <f>データ!$B$4</f>
        <v>#N/A</v>
      </c>
      <c r="G592" s="78" t="e">
        <f>データ!$B$5</f>
        <v>#N/A</v>
      </c>
      <c r="H592" s="69" t="str">
        <f t="shared" si="73"/>
        <v/>
      </c>
      <c r="L592" s="69">
        <v>586</v>
      </c>
      <c r="M592" s="69" t="str">
        <f t="shared" si="75"/>
        <v/>
      </c>
      <c r="N592" s="69" t="str">
        <f t="shared" si="76"/>
        <v/>
      </c>
      <c r="O592" s="69" t="str">
        <f t="shared" si="77"/>
        <v/>
      </c>
      <c r="P592" s="69" t="str">
        <f t="shared" si="78"/>
        <v/>
      </c>
      <c r="Q592" s="69" t="str">
        <f t="shared" si="79"/>
        <v/>
      </c>
      <c r="R592" s="69" t="str">
        <f t="shared" si="80"/>
        <v/>
      </c>
    </row>
    <row r="593" spans="1:18" x14ac:dyDescent="0.2">
      <c r="A593" s="71" t="str">
        <f t="shared" si="74"/>
        <v/>
      </c>
      <c r="B593" s="78">
        <v>37</v>
      </c>
      <c r="C593" s="78" t="str">
        <f>IF(VLOOKUP(B593,Cクラス!$K$9:$T$228,5,FALSE)="","",VLOOKUP(B593,Cクラス!$K$9:$T$228,5,FALSE))</f>
        <v/>
      </c>
      <c r="D593" s="78" t="str">
        <f>IF(VLOOKUP(B593+0.5,Cクラス!$K$9:$T$228,5,FALSE)="","",VLOOKUP(B593+0.5,Cクラス!$K$9:$T$228,5,FALSE))</f>
        <v/>
      </c>
      <c r="E593" s="78" t="str">
        <f>IF(VLOOKUP(B593,Cクラス!$K$9:$T$228,2,FALSE)="","",VLOOKUP(B593,Cクラス!$K$9:$T$228,2,FALSE))</f>
        <v>GC</v>
      </c>
      <c r="F593" s="78" t="e">
        <f>データ!$B$4</f>
        <v>#N/A</v>
      </c>
      <c r="G593" s="78" t="e">
        <f>データ!$B$5</f>
        <v>#N/A</v>
      </c>
      <c r="H593" s="69" t="str">
        <f t="shared" si="73"/>
        <v/>
      </c>
      <c r="L593" s="69">
        <v>587</v>
      </c>
      <c r="M593" s="69" t="str">
        <f t="shared" si="75"/>
        <v/>
      </c>
      <c r="N593" s="69" t="str">
        <f t="shared" si="76"/>
        <v/>
      </c>
      <c r="O593" s="69" t="str">
        <f t="shared" si="77"/>
        <v/>
      </c>
      <c r="P593" s="69" t="str">
        <f t="shared" si="78"/>
        <v/>
      </c>
      <c r="Q593" s="69" t="str">
        <f t="shared" si="79"/>
        <v/>
      </c>
      <c r="R593" s="69" t="str">
        <f t="shared" si="80"/>
        <v/>
      </c>
    </row>
    <row r="594" spans="1:18" x14ac:dyDescent="0.2">
      <c r="A594" s="71" t="str">
        <f t="shared" si="74"/>
        <v/>
      </c>
      <c r="B594" s="78">
        <v>38</v>
      </c>
      <c r="C594" s="78" t="str">
        <f>IF(VLOOKUP(B594,Cクラス!$K$9:$T$228,5,FALSE)="","",VLOOKUP(B594,Cクラス!$K$9:$T$228,5,FALSE))</f>
        <v/>
      </c>
      <c r="D594" s="78" t="str">
        <f>IF(VLOOKUP(B594+0.5,Cクラス!$K$9:$T$228,5,FALSE)="","",VLOOKUP(B594+0.5,Cクラス!$K$9:$T$228,5,FALSE))</f>
        <v/>
      </c>
      <c r="E594" s="78" t="str">
        <f>IF(VLOOKUP(B594,Cクラス!$K$9:$T$228,2,FALSE)="","",VLOOKUP(B594,Cクラス!$K$9:$T$228,2,FALSE))</f>
        <v>GC</v>
      </c>
      <c r="F594" s="78" t="e">
        <f>データ!$B$4</f>
        <v>#N/A</v>
      </c>
      <c r="G594" s="78" t="e">
        <f>データ!$B$5</f>
        <v>#N/A</v>
      </c>
      <c r="H594" s="69" t="str">
        <f t="shared" si="73"/>
        <v/>
      </c>
      <c r="L594" s="69">
        <v>588</v>
      </c>
      <c r="M594" s="69" t="str">
        <f t="shared" si="75"/>
        <v/>
      </c>
      <c r="N594" s="69" t="str">
        <f t="shared" si="76"/>
        <v/>
      </c>
      <c r="O594" s="69" t="str">
        <f t="shared" si="77"/>
        <v/>
      </c>
      <c r="P594" s="69" t="str">
        <f t="shared" si="78"/>
        <v/>
      </c>
      <c r="Q594" s="69" t="str">
        <f t="shared" si="79"/>
        <v/>
      </c>
      <c r="R594" s="69" t="str">
        <f t="shared" si="80"/>
        <v/>
      </c>
    </row>
    <row r="595" spans="1:18" x14ac:dyDescent="0.2">
      <c r="A595" s="71" t="str">
        <f t="shared" si="74"/>
        <v/>
      </c>
      <c r="B595" s="78">
        <v>39</v>
      </c>
      <c r="C595" s="78" t="str">
        <f>IF(VLOOKUP(B595,Cクラス!$K$9:$T$228,5,FALSE)="","",VLOOKUP(B595,Cクラス!$K$9:$T$228,5,FALSE))</f>
        <v/>
      </c>
      <c r="D595" s="78" t="str">
        <f>IF(VLOOKUP(B595+0.5,Cクラス!$K$9:$T$228,5,FALSE)="","",VLOOKUP(B595+0.5,Cクラス!$K$9:$T$228,5,FALSE))</f>
        <v/>
      </c>
      <c r="E595" s="78" t="str">
        <f>IF(VLOOKUP(B595,Cクラス!$K$9:$T$228,2,FALSE)="","",VLOOKUP(B595,Cクラス!$K$9:$T$228,2,FALSE))</f>
        <v>GC</v>
      </c>
      <c r="F595" s="78" t="e">
        <f>データ!$B$4</f>
        <v>#N/A</v>
      </c>
      <c r="G595" s="78" t="e">
        <f>データ!$B$5</f>
        <v>#N/A</v>
      </c>
      <c r="H595" s="69" t="str">
        <f t="shared" si="73"/>
        <v/>
      </c>
      <c r="L595" s="69">
        <v>589</v>
      </c>
      <c r="M595" s="69" t="str">
        <f t="shared" si="75"/>
        <v/>
      </c>
      <c r="N595" s="69" t="str">
        <f t="shared" si="76"/>
        <v/>
      </c>
      <c r="O595" s="69" t="str">
        <f t="shared" si="77"/>
        <v/>
      </c>
      <c r="P595" s="69" t="str">
        <f t="shared" si="78"/>
        <v/>
      </c>
      <c r="Q595" s="69" t="str">
        <f t="shared" si="79"/>
        <v/>
      </c>
      <c r="R595" s="69" t="str">
        <f t="shared" si="80"/>
        <v/>
      </c>
    </row>
    <row r="596" spans="1:18" x14ac:dyDescent="0.2">
      <c r="A596" s="71" t="str">
        <f t="shared" si="74"/>
        <v/>
      </c>
      <c r="B596" s="78">
        <v>40</v>
      </c>
      <c r="C596" s="78" t="str">
        <f>IF(VLOOKUP(B596,Cクラス!$K$9:$T$228,5,FALSE)="","",VLOOKUP(B596,Cクラス!$K$9:$T$228,5,FALSE))</f>
        <v/>
      </c>
      <c r="D596" s="78" t="str">
        <f>IF(VLOOKUP(B596+0.5,Cクラス!$K$9:$T$228,5,FALSE)="","",VLOOKUP(B596+0.5,Cクラス!$K$9:$T$228,5,FALSE))</f>
        <v/>
      </c>
      <c r="E596" s="78" t="str">
        <f>IF(VLOOKUP(B596,Cクラス!$K$9:$T$228,2,FALSE)="","",VLOOKUP(B596,Cクラス!$K$9:$T$228,2,FALSE))</f>
        <v>GC</v>
      </c>
      <c r="F596" s="78" t="e">
        <f>データ!$B$4</f>
        <v>#N/A</v>
      </c>
      <c r="G596" s="78" t="e">
        <f>データ!$B$5</f>
        <v>#N/A</v>
      </c>
      <c r="H596" s="69" t="str">
        <f t="shared" si="73"/>
        <v/>
      </c>
      <c r="L596" s="69">
        <v>590</v>
      </c>
      <c r="M596" s="69" t="str">
        <f t="shared" si="75"/>
        <v/>
      </c>
      <c r="N596" s="69" t="str">
        <f t="shared" si="76"/>
        <v/>
      </c>
      <c r="O596" s="69" t="str">
        <f t="shared" si="77"/>
        <v/>
      </c>
      <c r="P596" s="69" t="str">
        <f t="shared" si="78"/>
        <v/>
      </c>
      <c r="Q596" s="69" t="str">
        <f t="shared" si="79"/>
        <v/>
      </c>
      <c r="R596" s="69" t="str">
        <f t="shared" si="80"/>
        <v/>
      </c>
    </row>
    <row r="597" spans="1:18" x14ac:dyDescent="0.2">
      <c r="A597" s="71" t="str">
        <f t="shared" si="74"/>
        <v/>
      </c>
      <c r="B597" s="78">
        <v>41</v>
      </c>
      <c r="C597" s="78" t="str">
        <f>IF(VLOOKUP(B597,Cクラス!$K$9:$T$228,5,FALSE)="","",VLOOKUP(B597,Cクラス!$K$9:$T$228,5,FALSE))</f>
        <v/>
      </c>
      <c r="D597" s="78" t="str">
        <f>IF(VLOOKUP(B597+0.5,Cクラス!$K$9:$T$228,5,FALSE)="","",VLOOKUP(B597+0.5,Cクラス!$K$9:$T$228,5,FALSE))</f>
        <v/>
      </c>
      <c r="E597" s="78" t="str">
        <f>IF(VLOOKUP(B597,Cクラス!$K$9:$T$228,2,FALSE)="","",VLOOKUP(B597,Cクラス!$K$9:$T$228,2,FALSE))</f>
        <v>GC</v>
      </c>
      <c r="F597" s="78" t="e">
        <f>データ!$B$4</f>
        <v>#N/A</v>
      </c>
      <c r="G597" s="78" t="e">
        <f>データ!$B$5</f>
        <v>#N/A</v>
      </c>
      <c r="H597" s="69" t="str">
        <f t="shared" si="73"/>
        <v/>
      </c>
      <c r="L597" s="69">
        <v>591</v>
      </c>
      <c r="M597" s="69" t="str">
        <f t="shared" si="75"/>
        <v/>
      </c>
      <c r="N597" s="69" t="str">
        <f t="shared" si="76"/>
        <v/>
      </c>
      <c r="O597" s="69" t="str">
        <f t="shared" si="77"/>
        <v/>
      </c>
      <c r="P597" s="69" t="str">
        <f t="shared" si="78"/>
        <v/>
      </c>
      <c r="Q597" s="69" t="str">
        <f t="shared" si="79"/>
        <v/>
      </c>
      <c r="R597" s="69" t="str">
        <f t="shared" si="80"/>
        <v/>
      </c>
    </row>
    <row r="598" spans="1:18" x14ac:dyDescent="0.2">
      <c r="A598" s="71" t="str">
        <f t="shared" si="74"/>
        <v/>
      </c>
      <c r="B598" s="78">
        <v>42</v>
      </c>
      <c r="C598" s="78" t="str">
        <f>IF(VLOOKUP(B598,Cクラス!$K$9:$T$228,5,FALSE)="","",VLOOKUP(B598,Cクラス!$K$9:$T$228,5,FALSE))</f>
        <v/>
      </c>
      <c r="D598" s="78" t="str">
        <f>IF(VLOOKUP(B598+0.5,Cクラス!$K$9:$T$228,5,FALSE)="","",VLOOKUP(B598+0.5,Cクラス!$K$9:$T$228,5,FALSE))</f>
        <v/>
      </c>
      <c r="E598" s="78" t="str">
        <f>IF(VLOOKUP(B598,Cクラス!$K$9:$T$228,2,FALSE)="","",VLOOKUP(B598,Cクラス!$K$9:$T$228,2,FALSE))</f>
        <v>GC</v>
      </c>
      <c r="F598" s="78" t="e">
        <f>データ!$B$4</f>
        <v>#N/A</v>
      </c>
      <c r="G598" s="78" t="e">
        <f>データ!$B$5</f>
        <v>#N/A</v>
      </c>
      <c r="H598" s="69" t="str">
        <f t="shared" si="73"/>
        <v/>
      </c>
      <c r="L598" s="69">
        <v>592</v>
      </c>
      <c r="M598" s="69" t="str">
        <f t="shared" si="75"/>
        <v/>
      </c>
      <c r="N598" s="69" t="str">
        <f t="shared" si="76"/>
        <v/>
      </c>
      <c r="O598" s="69" t="str">
        <f t="shared" si="77"/>
        <v/>
      </c>
      <c r="P598" s="69" t="str">
        <f t="shared" si="78"/>
        <v/>
      </c>
      <c r="Q598" s="69" t="str">
        <f t="shared" si="79"/>
        <v/>
      </c>
      <c r="R598" s="69" t="str">
        <f t="shared" si="80"/>
        <v/>
      </c>
    </row>
    <row r="599" spans="1:18" x14ac:dyDescent="0.2">
      <c r="A599" s="71" t="str">
        <f t="shared" si="74"/>
        <v/>
      </c>
      <c r="B599" s="78">
        <v>43</v>
      </c>
      <c r="C599" s="78" t="str">
        <f>IF(VLOOKUP(B599,Cクラス!$K$9:$T$228,5,FALSE)="","",VLOOKUP(B599,Cクラス!$K$9:$T$228,5,FALSE))</f>
        <v/>
      </c>
      <c r="D599" s="78" t="str">
        <f>IF(VLOOKUP(B599+0.5,Cクラス!$K$9:$T$228,5,FALSE)="","",VLOOKUP(B599+0.5,Cクラス!$K$9:$T$228,5,FALSE))</f>
        <v/>
      </c>
      <c r="E599" s="78" t="str">
        <f>IF(VLOOKUP(B599,Cクラス!$K$9:$T$228,2,FALSE)="","",VLOOKUP(B599,Cクラス!$K$9:$T$228,2,FALSE))</f>
        <v>GC</v>
      </c>
      <c r="F599" s="78" t="e">
        <f>データ!$B$4</f>
        <v>#N/A</v>
      </c>
      <c r="G599" s="78" t="e">
        <f>データ!$B$5</f>
        <v>#N/A</v>
      </c>
      <c r="H599" s="69" t="str">
        <f t="shared" si="73"/>
        <v/>
      </c>
      <c r="L599" s="69">
        <v>593</v>
      </c>
      <c r="M599" s="69" t="str">
        <f t="shared" si="75"/>
        <v/>
      </c>
      <c r="N599" s="69" t="str">
        <f t="shared" si="76"/>
        <v/>
      </c>
      <c r="O599" s="69" t="str">
        <f t="shared" si="77"/>
        <v/>
      </c>
      <c r="P599" s="69" t="str">
        <f t="shared" si="78"/>
        <v/>
      </c>
      <c r="Q599" s="69" t="str">
        <f t="shared" si="79"/>
        <v/>
      </c>
      <c r="R599" s="69" t="str">
        <f t="shared" si="80"/>
        <v/>
      </c>
    </row>
    <row r="600" spans="1:18" x14ac:dyDescent="0.2">
      <c r="A600" s="71" t="str">
        <f t="shared" si="74"/>
        <v/>
      </c>
      <c r="B600" s="78">
        <v>44</v>
      </c>
      <c r="C600" s="78" t="str">
        <f>IF(VLOOKUP(B600,Cクラス!$K$9:$T$228,5,FALSE)="","",VLOOKUP(B600,Cクラス!$K$9:$T$228,5,FALSE))</f>
        <v/>
      </c>
      <c r="D600" s="78" t="str">
        <f>IF(VLOOKUP(B600+0.5,Cクラス!$K$9:$T$228,5,FALSE)="","",VLOOKUP(B600+0.5,Cクラス!$K$9:$T$228,5,FALSE))</f>
        <v/>
      </c>
      <c r="E600" s="78" t="str">
        <f>IF(VLOOKUP(B600,Cクラス!$K$9:$T$228,2,FALSE)="","",VLOOKUP(B600,Cクラス!$K$9:$T$228,2,FALSE))</f>
        <v>GC</v>
      </c>
      <c r="F600" s="78" t="e">
        <f>データ!$B$4</f>
        <v>#N/A</v>
      </c>
      <c r="G600" s="78" t="e">
        <f>データ!$B$5</f>
        <v>#N/A</v>
      </c>
      <c r="H600" s="69" t="str">
        <f t="shared" si="73"/>
        <v/>
      </c>
      <c r="L600" s="69">
        <v>594</v>
      </c>
      <c r="M600" s="69" t="str">
        <f t="shared" si="75"/>
        <v/>
      </c>
      <c r="N600" s="69" t="str">
        <f t="shared" si="76"/>
        <v/>
      </c>
      <c r="O600" s="69" t="str">
        <f t="shared" si="77"/>
        <v/>
      </c>
      <c r="P600" s="69" t="str">
        <f t="shared" si="78"/>
        <v/>
      </c>
      <c r="Q600" s="69" t="str">
        <f t="shared" si="79"/>
        <v/>
      </c>
      <c r="R600" s="69" t="str">
        <f t="shared" si="80"/>
        <v/>
      </c>
    </row>
    <row r="601" spans="1:18" x14ac:dyDescent="0.2">
      <c r="A601" s="71" t="str">
        <f t="shared" si="74"/>
        <v/>
      </c>
      <c r="B601" s="78">
        <v>45</v>
      </c>
      <c r="C601" s="78" t="str">
        <f>IF(VLOOKUP(B601,Cクラス!$K$9:$T$228,5,FALSE)="","",VLOOKUP(B601,Cクラス!$K$9:$T$228,5,FALSE))</f>
        <v/>
      </c>
      <c r="D601" s="78" t="str">
        <f>IF(VLOOKUP(B601+0.5,Cクラス!$K$9:$T$228,5,FALSE)="","",VLOOKUP(B601+0.5,Cクラス!$K$9:$T$228,5,FALSE))</f>
        <v/>
      </c>
      <c r="E601" s="78" t="str">
        <f>IF(VLOOKUP(B601,Cクラス!$K$9:$T$228,2,FALSE)="","",VLOOKUP(B601,Cクラス!$K$9:$T$228,2,FALSE))</f>
        <v>GC</v>
      </c>
      <c r="F601" s="78" t="e">
        <f>データ!$B$4</f>
        <v>#N/A</v>
      </c>
      <c r="G601" s="78" t="e">
        <f>データ!$B$5</f>
        <v>#N/A</v>
      </c>
      <c r="H601" s="69" t="str">
        <f t="shared" si="73"/>
        <v/>
      </c>
      <c r="L601" s="69">
        <v>595</v>
      </c>
      <c r="M601" s="69" t="str">
        <f t="shared" si="75"/>
        <v/>
      </c>
      <c r="N601" s="69" t="str">
        <f t="shared" si="76"/>
        <v/>
      </c>
      <c r="O601" s="69" t="str">
        <f t="shared" si="77"/>
        <v/>
      </c>
      <c r="P601" s="69" t="str">
        <f t="shared" si="78"/>
        <v/>
      </c>
      <c r="Q601" s="69" t="str">
        <f t="shared" si="79"/>
        <v/>
      </c>
      <c r="R601" s="69" t="str">
        <f t="shared" si="80"/>
        <v/>
      </c>
    </row>
    <row r="602" spans="1:18" x14ac:dyDescent="0.2">
      <c r="A602" s="71" t="str">
        <f t="shared" si="74"/>
        <v/>
      </c>
      <c r="B602" s="78">
        <v>46</v>
      </c>
      <c r="C602" s="78" t="str">
        <f>IF(VLOOKUP(B602,Cクラス!$K$9:$T$228,5,FALSE)="","",VLOOKUP(B602,Cクラス!$K$9:$T$228,5,FALSE))</f>
        <v/>
      </c>
      <c r="D602" s="78" t="str">
        <f>IF(VLOOKUP(B602+0.5,Cクラス!$K$9:$T$228,5,FALSE)="","",VLOOKUP(B602+0.5,Cクラス!$K$9:$T$228,5,FALSE))</f>
        <v/>
      </c>
      <c r="E602" s="78" t="str">
        <f>IF(VLOOKUP(B602,Cクラス!$K$9:$T$228,2,FALSE)="","",VLOOKUP(B602,Cクラス!$K$9:$T$228,2,FALSE))</f>
        <v>GC</v>
      </c>
      <c r="F602" s="78" t="e">
        <f>データ!$B$4</f>
        <v>#N/A</v>
      </c>
      <c r="G602" s="78" t="e">
        <f>データ!$B$5</f>
        <v>#N/A</v>
      </c>
      <c r="H602" s="69" t="str">
        <f t="shared" si="73"/>
        <v/>
      </c>
      <c r="L602" s="69">
        <v>596</v>
      </c>
      <c r="M602" s="69" t="str">
        <f t="shared" si="75"/>
        <v/>
      </c>
      <c r="N602" s="69" t="str">
        <f t="shared" si="76"/>
        <v/>
      </c>
      <c r="O602" s="69" t="str">
        <f t="shared" si="77"/>
        <v/>
      </c>
      <c r="P602" s="69" t="str">
        <f t="shared" si="78"/>
        <v/>
      </c>
      <c r="Q602" s="69" t="str">
        <f t="shared" si="79"/>
        <v/>
      </c>
      <c r="R602" s="69" t="str">
        <f t="shared" si="80"/>
        <v/>
      </c>
    </row>
    <row r="603" spans="1:18" x14ac:dyDescent="0.2">
      <c r="A603" s="71" t="str">
        <f t="shared" si="74"/>
        <v/>
      </c>
      <c r="B603" s="78">
        <v>47</v>
      </c>
      <c r="C603" s="78" t="str">
        <f>IF(VLOOKUP(B603,Cクラス!$K$9:$T$228,5,FALSE)="","",VLOOKUP(B603,Cクラス!$K$9:$T$228,5,FALSE))</f>
        <v/>
      </c>
      <c r="D603" s="78" t="str">
        <f>IF(VLOOKUP(B603+0.5,Cクラス!$K$9:$T$228,5,FALSE)="","",VLOOKUP(B603+0.5,Cクラス!$K$9:$T$228,5,FALSE))</f>
        <v/>
      </c>
      <c r="E603" s="78" t="str">
        <f>IF(VLOOKUP(B603,Cクラス!$K$9:$T$228,2,FALSE)="","",VLOOKUP(B603,Cクラス!$K$9:$T$228,2,FALSE))</f>
        <v>GC</v>
      </c>
      <c r="F603" s="78" t="e">
        <f>データ!$B$4</f>
        <v>#N/A</v>
      </c>
      <c r="G603" s="78" t="e">
        <f>データ!$B$5</f>
        <v>#N/A</v>
      </c>
      <c r="H603" s="69" t="str">
        <f t="shared" si="73"/>
        <v/>
      </c>
      <c r="L603" s="69">
        <v>597</v>
      </c>
      <c r="M603" s="69" t="str">
        <f t="shared" si="75"/>
        <v/>
      </c>
      <c r="N603" s="69" t="str">
        <f t="shared" si="76"/>
        <v/>
      </c>
      <c r="O603" s="69" t="str">
        <f t="shared" si="77"/>
        <v/>
      </c>
      <c r="P603" s="69" t="str">
        <f t="shared" si="78"/>
        <v/>
      </c>
      <c r="Q603" s="69" t="str">
        <f t="shared" si="79"/>
        <v/>
      </c>
      <c r="R603" s="69" t="str">
        <f t="shared" si="80"/>
        <v/>
      </c>
    </row>
    <row r="604" spans="1:18" x14ac:dyDescent="0.2">
      <c r="A604" s="71" t="str">
        <f t="shared" si="74"/>
        <v/>
      </c>
      <c r="B604" s="78">
        <v>48</v>
      </c>
      <c r="C604" s="78" t="str">
        <f>IF(VLOOKUP(B604,Cクラス!$K$9:$T$228,5,FALSE)="","",VLOOKUP(B604,Cクラス!$K$9:$T$228,5,FALSE))</f>
        <v/>
      </c>
      <c r="D604" s="78" t="str">
        <f>IF(VLOOKUP(B604+0.5,Cクラス!$K$9:$T$228,5,FALSE)="","",VLOOKUP(B604+0.5,Cクラス!$K$9:$T$228,5,FALSE))</f>
        <v/>
      </c>
      <c r="E604" s="78" t="str">
        <f>IF(VLOOKUP(B604,Cクラス!$K$9:$T$228,2,FALSE)="","",VLOOKUP(B604,Cクラス!$K$9:$T$228,2,FALSE))</f>
        <v>GC</v>
      </c>
      <c r="F604" s="78" t="e">
        <f>データ!$B$4</f>
        <v>#N/A</v>
      </c>
      <c r="G604" s="78" t="e">
        <f>データ!$B$5</f>
        <v>#N/A</v>
      </c>
      <c r="H604" s="69" t="str">
        <f t="shared" si="73"/>
        <v/>
      </c>
      <c r="L604" s="69">
        <v>598</v>
      </c>
      <c r="M604" s="69" t="str">
        <f t="shared" si="75"/>
        <v/>
      </c>
      <c r="N604" s="69" t="str">
        <f t="shared" si="76"/>
        <v/>
      </c>
      <c r="O604" s="69" t="str">
        <f t="shared" si="77"/>
        <v/>
      </c>
      <c r="P604" s="69" t="str">
        <f t="shared" si="78"/>
        <v/>
      </c>
      <c r="Q604" s="69" t="str">
        <f t="shared" si="79"/>
        <v/>
      </c>
      <c r="R604" s="69" t="str">
        <f t="shared" si="80"/>
        <v/>
      </c>
    </row>
    <row r="605" spans="1:18" x14ac:dyDescent="0.2">
      <c r="A605" s="71" t="str">
        <f t="shared" si="74"/>
        <v/>
      </c>
      <c r="B605" s="78">
        <v>49</v>
      </c>
      <c r="C605" s="78" t="str">
        <f>IF(VLOOKUP(B605,Cクラス!$K$9:$T$228,5,FALSE)="","",VLOOKUP(B605,Cクラス!$K$9:$T$228,5,FALSE))</f>
        <v/>
      </c>
      <c r="D605" s="78" t="str">
        <f>IF(VLOOKUP(B605+0.5,Cクラス!$K$9:$T$228,5,FALSE)="","",VLOOKUP(B605+0.5,Cクラス!$K$9:$T$228,5,FALSE))</f>
        <v/>
      </c>
      <c r="E605" s="78" t="str">
        <f>IF(VLOOKUP(B605,Cクラス!$K$9:$T$228,2,FALSE)="","",VLOOKUP(B605,Cクラス!$K$9:$T$228,2,FALSE))</f>
        <v>GC</v>
      </c>
      <c r="F605" s="78" t="e">
        <f>データ!$B$4</f>
        <v>#N/A</v>
      </c>
      <c r="G605" s="78" t="e">
        <f>データ!$B$5</f>
        <v>#N/A</v>
      </c>
      <c r="H605" s="69" t="str">
        <f t="shared" si="73"/>
        <v/>
      </c>
      <c r="L605" s="69">
        <v>599</v>
      </c>
      <c r="M605" s="69" t="str">
        <f t="shared" si="75"/>
        <v/>
      </c>
      <c r="N605" s="69" t="str">
        <f t="shared" si="76"/>
        <v/>
      </c>
      <c r="O605" s="69" t="str">
        <f t="shared" si="77"/>
        <v/>
      </c>
      <c r="P605" s="69" t="str">
        <f t="shared" si="78"/>
        <v/>
      </c>
      <c r="Q605" s="69" t="str">
        <f t="shared" si="79"/>
        <v/>
      </c>
      <c r="R605" s="69" t="str">
        <f t="shared" si="80"/>
        <v/>
      </c>
    </row>
    <row r="606" spans="1:18" x14ac:dyDescent="0.2">
      <c r="A606" s="71" t="str">
        <f t="shared" si="74"/>
        <v/>
      </c>
      <c r="B606" s="78">
        <v>50</v>
      </c>
      <c r="C606" s="78" t="str">
        <f>IF(VLOOKUP(B606,Cクラス!$K$9:$T$228,5,FALSE)="","",VLOOKUP(B606,Cクラス!$K$9:$T$228,5,FALSE))</f>
        <v/>
      </c>
      <c r="D606" s="78" t="str">
        <f>IF(VLOOKUP(B606+0.5,Cクラス!$K$9:$T$228,5,FALSE)="","",VLOOKUP(B606+0.5,Cクラス!$K$9:$T$228,5,FALSE))</f>
        <v/>
      </c>
      <c r="E606" s="78" t="str">
        <f>IF(VLOOKUP(B606,Cクラス!$K$9:$T$228,2,FALSE)="","",VLOOKUP(B606,Cクラス!$K$9:$T$228,2,FALSE))</f>
        <v>GC</v>
      </c>
      <c r="F606" s="78" t="e">
        <f>データ!$B$4</f>
        <v>#N/A</v>
      </c>
      <c r="G606" s="78" t="e">
        <f>データ!$B$5</f>
        <v>#N/A</v>
      </c>
      <c r="H606" s="69" t="str">
        <f t="shared" si="73"/>
        <v/>
      </c>
      <c r="L606" s="69">
        <v>600</v>
      </c>
      <c r="M606" s="69" t="str">
        <f t="shared" si="75"/>
        <v/>
      </c>
      <c r="N606" s="69" t="str">
        <f t="shared" si="76"/>
        <v/>
      </c>
      <c r="O606" s="69" t="str">
        <f t="shared" si="77"/>
        <v/>
      </c>
      <c r="P606" s="69" t="str">
        <f t="shared" si="78"/>
        <v/>
      </c>
      <c r="Q606" s="69" t="str">
        <f t="shared" si="79"/>
        <v/>
      </c>
      <c r="R606" s="69" t="str">
        <f t="shared" si="80"/>
        <v/>
      </c>
    </row>
    <row r="607" spans="1:18" x14ac:dyDescent="0.2">
      <c r="A607" s="71" t="str">
        <f t="shared" si="74"/>
        <v/>
      </c>
      <c r="B607" s="78">
        <v>51</v>
      </c>
      <c r="C607" s="78" t="str">
        <f>IF(VLOOKUP(B607,Cクラス!$K$9:$T$228,5,FALSE)="","",VLOOKUP(B607,Cクラス!$K$9:$T$228,5,FALSE))</f>
        <v/>
      </c>
      <c r="D607" s="78" t="str">
        <f>IF(VLOOKUP(B607+0.5,Cクラス!$K$9:$T$228,5,FALSE)="","",VLOOKUP(B607+0.5,Cクラス!$K$9:$T$228,5,FALSE))</f>
        <v/>
      </c>
      <c r="E607" s="78" t="str">
        <f>IF(VLOOKUP(B607,Cクラス!$K$9:$T$228,2,FALSE)="","",VLOOKUP(B607,Cクラス!$K$9:$T$228,2,FALSE))</f>
        <v>GC</v>
      </c>
      <c r="F607" s="78" t="e">
        <f>データ!$B$4</f>
        <v>#N/A</v>
      </c>
      <c r="G607" s="78" t="e">
        <f>データ!$B$5</f>
        <v>#N/A</v>
      </c>
      <c r="H607" s="69" t="str">
        <f t="shared" si="73"/>
        <v/>
      </c>
      <c r="L607" s="69">
        <v>601</v>
      </c>
      <c r="M607" s="69" t="str">
        <f t="shared" si="75"/>
        <v/>
      </c>
      <c r="N607" s="69" t="str">
        <f t="shared" si="76"/>
        <v/>
      </c>
      <c r="O607" s="69" t="str">
        <f t="shared" si="77"/>
        <v/>
      </c>
      <c r="P607" s="69" t="str">
        <f t="shared" si="78"/>
        <v/>
      </c>
      <c r="Q607" s="69" t="str">
        <f t="shared" si="79"/>
        <v/>
      </c>
      <c r="R607" s="69" t="str">
        <f t="shared" si="80"/>
        <v/>
      </c>
    </row>
    <row r="608" spans="1:18" x14ac:dyDescent="0.2">
      <c r="A608" s="71" t="str">
        <f t="shared" si="74"/>
        <v/>
      </c>
      <c r="B608" s="78">
        <v>52</v>
      </c>
      <c r="C608" s="78" t="str">
        <f>IF(VLOOKUP(B608,Cクラス!$K$9:$T$228,5,FALSE)="","",VLOOKUP(B608,Cクラス!$K$9:$T$228,5,FALSE))</f>
        <v/>
      </c>
      <c r="D608" s="78" t="str">
        <f>IF(VLOOKUP(B608+0.5,Cクラス!$K$9:$T$228,5,FALSE)="","",VLOOKUP(B608+0.5,Cクラス!$K$9:$T$228,5,FALSE))</f>
        <v/>
      </c>
      <c r="E608" s="78" t="str">
        <f>IF(VLOOKUP(B608,Cクラス!$K$9:$T$228,2,FALSE)="","",VLOOKUP(B608,Cクラス!$K$9:$T$228,2,FALSE))</f>
        <v>GC</v>
      </c>
      <c r="F608" s="78" t="e">
        <f>データ!$B$4</f>
        <v>#N/A</v>
      </c>
      <c r="G608" s="78" t="e">
        <f>データ!$B$5</f>
        <v>#N/A</v>
      </c>
      <c r="H608" s="69" t="str">
        <f t="shared" si="73"/>
        <v/>
      </c>
      <c r="L608" s="69">
        <v>602</v>
      </c>
      <c r="M608" s="69" t="str">
        <f t="shared" si="75"/>
        <v/>
      </c>
      <c r="N608" s="69" t="str">
        <f t="shared" si="76"/>
        <v/>
      </c>
      <c r="O608" s="69" t="str">
        <f t="shared" si="77"/>
        <v/>
      </c>
      <c r="P608" s="69" t="str">
        <f t="shared" si="78"/>
        <v/>
      </c>
      <c r="Q608" s="69" t="str">
        <f t="shared" si="79"/>
        <v/>
      </c>
      <c r="R608" s="69" t="str">
        <f t="shared" si="80"/>
        <v/>
      </c>
    </row>
    <row r="609" spans="1:18" x14ac:dyDescent="0.2">
      <c r="A609" s="71" t="str">
        <f t="shared" si="74"/>
        <v/>
      </c>
      <c r="B609" s="78">
        <v>53</v>
      </c>
      <c r="C609" s="78" t="str">
        <f>IF(VLOOKUP(B609,Cクラス!$K$9:$T$228,5,FALSE)="","",VLOOKUP(B609,Cクラス!$K$9:$T$228,5,FALSE))</f>
        <v/>
      </c>
      <c r="D609" s="78" t="str">
        <f>IF(VLOOKUP(B609+0.5,Cクラス!$K$9:$T$228,5,FALSE)="","",VLOOKUP(B609+0.5,Cクラス!$K$9:$T$228,5,FALSE))</f>
        <v/>
      </c>
      <c r="E609" s="78" t="str">
        <f>IF(VLOOKUP(B609,Cクラス!$K$9:$T$228,2,FALSE)="","",VLOOKUP(B609,Cクラス!$K$9:$T$228,2,FALSE))</f>
        <v>GC</v>
      </c>
      <c r="F609" s="78" t="e">
        <f>データ!$B$4</f>
        <v>#N/A</v>
      </c>
      <c r="G609" s="78" t="e">
        <f>データ!$B$5</f>
        <v>#N/A</v>
      </c>
      <c r="H609" s="69" t="str">
        <f t="shared" si="73"/>
        <v/>
      </c>
      <c r="L609" s="69">
        <v>603</v>
      </c>
      <c r="M609" s="69" t="str">
        <f t="shared" si="75"/>
        <v/>
      </c>
      <c r="N609" s="69" t="str">
        <f t="shared" si="76"/>
        <v/>
      </c>
      <c r="O609" s="69" t="str">
        <f t="shared" si="77"/>
        <v/>
      </c>
      <c r="P609" s="69" t="str">
        <f t="shared" si="78"/>
        <v/>
      </c>
      <c r="Q609" s="69" t="str">
        <f t="shared" si="79"/>
        <v/>
      </c>
      <c r="R609" s="69" t="str">
        <f t="shared" si="80"/>
        <v/>
      </c>
    </row>
    <row r="610" spans="1:18" x14ac:dyDescent="0.2">
      <c r="A610" s="71" t="str">
        <f t="shared" si="74"/>
        <v/>
      </c>
      <c r="B610" s="78">
        <v>54</v>
      </c>
      <c r="C610" s="78" t="str">
        <f>IF(VLOOKUP(B610,Cクラス!$K$9:$T$228,5,FALSE)="","",VLOOKUP(B610,Cクラス!$K$9:$T$228,5,FALSE))</f>
        <v/>
      </c>
      <c r="D610" s="78" t="str">
        <f>IF(VLOOKUP(B610+0.5,Cクラス!$K$9:$T$228,5,FALSE)="","",VLOOKUP(B610+0.5,Cクラス!$K$9:$T$228,5,FALSE))</f>
        <v/>
      </c>
      <c r="E610" s="78" t="str">
        <f>IF(VLOOKUP(B610,Cクラス!$K$9:$T$228,2,FALSE)="","",VLOOKUP(B610,Cクラス!$K$9:$T$228,2,FALSE))</f>
        <v>GC</v>
      </c>
      <c r="F610" s="78" t="e">
        <f>データ!$B$4</f>
        <v>#N/A</v>
      </c>
      <c r="G610" s="78" t="e">
        <f>データ!$B$5</f>
        <v>#N/A</v>
      </c>
      <c r="H610" s="69" t="str">
        <f t="shared" si="73"/>
        <v/>
      </c>
      <c r="L610" s="69">
        <v>604</v>
      </c>
      <c r="M610" s="69" t="str">
        <f t="shared" si="75"/>
        <v/>
      </c>
      <c r="N610" s="69" t="str">
        <f t="shared" si="76"/>
        <v/>
      </c>
      <c r="O610" s="69" t="str">
        <f t="shared" si="77"/>
        <v/>
      </c>
      <c r="P610" s="69" t="str">
        <f t="shared" si="78"/>
        <v/>
      </c>
      <c r="Q610" s="69" t="str">
        <f t="shared" si="79"/>
        <v/>
      </c>
      <c r="R610" s="69" t="str">
        <f t="shared" si="80"/>
        <v/>
      </c>
    </row>
    <row r="611" spans="1:18" x14ac:dyDescent="0.2">
      <c r="A611" s="71" t="str">
        <f t="shared" si="74"/>
        <v/>
      </c>
      <c r="B611" s="78">
        <v>55</v>
      </c>
      <c r="C611" s="78" t="str">
        <f>IF(VLOOKUP(B611,Cクラス!$K$9:$T$228,5,FALSE)="","",VLOOKUP(B611,Cクラス!$K$9:$T$228,5,FALSE))</f>
        <v/>
      </c>
      <c r="D611" s="78" t="str">
        <f>IF(VLOOKUP(B611+0.5,Cクラス!$K$9:$T$228,5,FALSE)="","",VLOOKUP(B611+0.5,Cクラス!$K$9:$T$228,5,FALSE))</f>
        <v/>
      </c>
      <c r="E611" s="78" t="str">
        <f>IF(VLOOKUP(B611,Cクラス!$K$9:$T$228,2,FALSE)="","",VLOOKUP(B611,Cクラス!$K$9:$T$228,2,FALSE))</f>
        <v>GC</v>
      </c>
      <c r="F611" s="78" t="e">
        <f>データ!$B$4</f>
        <v>#N/A</v>
      </c>
      <c r="G611" s="78" t="e">
        <f>データ!$B$5</f>
        <v>#N/A</v>
      </c>
      <c r="H611" s="69" t="str">
        <f t="shared" si="73"/>
        <v/>
      </c>
      <c r="L611" s="69">
        <v>605</v>
      </c>
      <c r="M611" s="69" t="str">
        <f t="shared" si="75"/>
        <v/>
      </c>
      <c r="N611" s="69" t="str">
        <f t="shared" si="76"/>
        <v/>
      </c>
      <c r="O611" s="69" t="str">
        <f t="shared" si="77"/>
        <v/>
      </c>
      <c r="P611" s="69" t="str">
        <f t="shared" si="78"/>
        <v/>
      </c>
      <c r="Q611" s="69" t="str">
        <f t="shared" si="79"/>
        <v/>
      </c>
      <c r="R611" s="69" t="str">
        <f t="shared" si="80"/>
        <v/>
      </c>
    </row>
    <row r="612" spans="1:18" x14ac:dyDescent="0.2">
      <c r="A612" s="71" t="str">
        <f t="shared" si="74"/>
        <v/>
      </c>
      <c r="B612" s="78">
        <v>56</v>
      </c>
      <c r="C612" s="78" t="str">
        <f>IF(VLOOKUP(B612,Cクラス!$K$9:$T$228,5,FALSE)="","",VLOOKUP(B612,Cクラス!$K$9:$T$228,5,FALSE))</f>
        <v/>
      </c>
      <c r="D612" s="78" t="str">
        <f>IF(VLOOKUP(B612+0.5,Cクラス!$K$9:$T$228,5,FALSE)="","",VLOOKUP(B612+0.5,Cクラス!$K$9:$T$228,5,FALSE))</f>
        <v/>
      </c>
      <c r="E612" s="78" t="str">
        <f>IF(VLOOKUP(B612,Cクラス!$K$9:$T$228,2,FALSE)="","",VLOOKUP(B612,Cクラス!$K$9:$T$228,2,FALSE))</f>
        <v>GC</v>
      </c>
      <c r="F612" s="78" t="e">
        <f>データ!$B$4</f>
        <v>#N/A</v>
      </c>
      <c r="G612" s="78" t="e">
        <f>データ!$B$5</f>
        <v>#N/A</v>
      </c>
      <c r="H612" s="69" t="str">
        <f t="shared" si="73"/>
        <v/>
      </c>
      <c r="L612" s="69">
        <v>606</v>
      </c>
      <c r="M612" s="69" t="str">
        <f t="shared" si="75"/>
        <v/>
      </c>
      <c r="N612" s="69" t="str">
        <f t="shared" si="76"/>
        <v/>
      </c>
      <c r="O612" s="69" t="str">
        <f t="shared" si="77"/>
        <v/>
      </c>
      <c r="P612" s="69" t="str">
        <f t="shared" si="78"/>
        <v/>
      </c>
      <c r="Q612" s="69" t="str">
        <f t="shared" si="79"/>
        <v/>
      </c>
      <c r="R612" s="69" t="str">
        <f t="shared" si="80"/>
        <v/>
      </c>
    </row>
    <row r="613" spans="1:18" x14ac:dyDescent="0.2">
      <c r="A613" s="71" t="str">
        <f t="shared" si="74"/>
        <v/>
      </c>
      <c r="B613" s="78">
        <v>57</v>
      </c>
      <c r="C613" s="78" t="str">
        <f>IF(VLOOKUP(B613,Cクラス!$K$9:$T$228,5,FALSE)="","",VLOOKUP(B613,Cクラス!$K$9:$T$228,5,FALSE))</f>
        <v/>
      </c>
      <c r="D613" s="78" t="str">
        <f>IF(VLOOKUP(B613+0.5,Cクラス!$K$9:$T$228,5,FALSE)="","",VLOOKUP(B613+0.5,Cクラス!$K$9:$T$228,5,FALSE))</f>
        <v/>
      </c>
      <c r="E613" s="78" t="str">
        <f>IF(VLOOKUP(B613,Cクラス!$K$9:$T$228,2,FALSE)="","",VLOOKUP(B613,Cクラス!$K$9:$T$228,2,FALSE))</f>
        <v>GC</v>
      </c>
      <c r="F613" s="78" t="e">
        <f>データ!$B$4</f>
        <v>#N/A</v>
      </c>
      <c r="G613" s="78" t="e">
        <f>データ!$B$5</f>
        <v>#N/A</v>
      </c>
      <c r="H613" s="69" t="str">
        <f t="shared" si="73"/>
        <v/>
      </c>
      <c r="L613" s="69">
        <v>607</v>
      </c>
      <c r="M613" s="69" t="str">
        <f t="shared" si="75"/>
        <v/>
      </c>
      <c r="N613" s="69" t="str">
        <f t="shared" si="76"/>
        <v/>
      </c>
      <c r="O613" s="69" t="str">
        <f t="shared" si="77"/>
        <v/>
      </c>
      <c r="P613" s="69" t="str">
        <f t="shared" si="78"/>
        <v/>
      </c>
      <c r="Q613" s="69" t="str">
        <f t="shared" si="79"/>
        <v/>
      </c>
      <c r="R613" s="69" t="str">
        <f t="shared" si="80"/>
        <v/>
      </c>
    </row>
    <row r="614" spans="1:18" x14ac:dyDescent="0.2">
      <c r="A614" s="71" t="str">
        <f t="shared" si="74"/>
        <v/>
      </c>
      <c r="B614" s="78">
        <v>58</v>
      </c>
      <c r="C614" s="78" t="str">
        <f>IF(VLOOKUP(B614,Cクラス!$K$9:$T$228,5,FALSE)="","",VLOOKUP(B614,Cクラス!$K$9:$T$228,5,FALSE))</f>
        <v/>
      </c>
      <c r="D614" s="78" t="str">
        <f>IF(VLOOKUP(B614+0.5,Cクラス!$K$9:$T$228,5,FALSE)="","",VLOOKUP(B614+0.5,Cクラス!$K$9:$T$228,5,FALSE))</f>
        <v/>
      </c>
      <c r="E614" s="78" t="str">
        <f>IF(VLOOKUP(B614,Cクラス!$K$9:$T$228,2,FALSE)="","",VLOOKUP(B614,Cクラス!$K$9:$T$228,2,FALSE))</f>
        <v>GC</v>
      </c>
      <c r="F614" s="78" t="e">
        <f>データ!$B$4</f>
        <v>#N/A</v>
      </c>
      <c r="G614" s="78" t="e">
        <f>データ!$B$5</f>
        <v>#N/A</v>
      </c>
      <c r="H614" s="69" t="str">
        <f t="shared" si="73"/>
        <v/>
      </c>
      <c r="L614" s="69">
        <v>608</v>
      </c>
      <c r="M614" s="69" t="str">
        <f t="shared" si="75"/>
        <v/>
      </c>
      <c r="N614" s="69" t="str">
        <f t="shared" si="76"/>
        <v/>
      </c>
      <c r="O614" s="69" t="str">
        <f t="shared" si="77"/>
        <v/>
      </c>
      <c r="P614" s="69" t="str">
        <f t="shared" si="78"/>
        <v/>
      </c>
      <c r="Q614" s="69" t="str">
        <f t="shared" si="79"/>
        <v/>
      </c>
      <c r="R614" s="69" t="str">
        <f t="shared" si="80"/>
        <v/>
      </c>
    </row>
    <row r="615" spans="1:18" x14ac:dyDescent="0.2">
      <c r="A615" s="71" t="str">
        <f t="shared" si="74"/>
        <v/>
      </c>
      <c r="B615" s="78">
        <v>59</v>
      </c>
      <c r="C615" s="78" t="str">
        <f>IF(VLOOKUP(B615,Cクラス!$K$9:$T$228,5,FALSE)="","",VLOOKUP(B615,Cクラス!$K$9:$T$228,5,FALSE))</f>
        <v/>
      </c>
      <c r="D615" s="78" t="str">
        <f>IF(VLOOKUP(B615+0.5,Cクラス!$K$9:$T$228,5,FALSE)="","",VLOOKUP(B615+0.5,Cクラス!$K$9:$T$228,5,FALSE))</f>
        <v/>
      </c>
      <c r="E615" s="78" t="str">
        <f>IF(VLOOKUP(B615,Cクラス!$K$9:$T$228,2,FALSE)="","",VLOOKUP(B615,Cクラス!$K$9:$T$228,2,FALSE))</f>
        <v>GC</v>
      </c>
      <c r="F615" s="78" t="e">
        <f>データ!$B$4</f>
        <v>#N/A</v>
      </c>
      <c r="G615" s="78" t="e">
        <f>データ!$B$5</f>
        <v>#N/A</v>
      </c>
      <c r="H615" s="69" t="str">
        <f t="shared" si="73"/>
        <v/>
      </c>
      <c r="L615" s="69">
        <v>609</v>
      </c>
      <c r="M615" s="69" t="str">
        <f t="shared" si="75"/>
        <v/>
      </c>
      <c r="N615" s="69" t="str">
        <f t="shared" si="76"/>
        <v/>
      </c>
      <c r="O615" s="69" t="str">
        <f t="shared" si="77"/>
        <v/>
      </c>
      <c r="P615" s="69" t="str">
        <f t="shared" si="78"/>
        <v/>
      </c>
      <c r="Q615" s="69" t="str">
        <f t="shared" si="79"/>
        <v/>
      </c>
      <c r="R615" s="69" t="str">
        <f t="shared" si="80"/>
        <v/>
      </c>
    </row>
    <row r="616" spans="1:18" x14ac:dyDescent="0.2">
      <c r="A616" s="71" t="str">
        <f t="shared" si="74"/>
        <v/>
      </c>
      <c r="B616" s="78">
        <v>60</v>
      </c>
      <c r="C616" s="78" t="str">
        <f>IF(VLOOKUP(B616,Cクラス!$K$9:$T$228,5,FALSE)="","",VLOOKUP(B616,Cクラス!$K$9:$T$228,5,FALSE))</f>
        <v/>
      </c>
      <c r="D616" s="78" t="str">
        <f>IF(VLOOKUP(B616+0.5,Cクラス!$K$9:$T$228,5,FALSE)="","",VLOOKUP(B616+0.5,Cクラス!$K$9:$T$228,5,FALSE))</f>
        <v/>
      </c>
      <c r="E616" s="78" t="str">
        <f>IF(VLOOKUP(B616,Cクラス!$K$9:$T$228,2,FALSE)="","",VLOOKUP(B616,Cクラス!$K$9:$T$228,2,FALSE))</f>
        <v>GC</v>
      </c>
      <c r="F616" s="78" t="e">
        <f>データ!$B$4</f>
        <v>#N/A</v>
      </c>
      <c r="G616" s="78" t="e">
        <f>データ!$B$5</f>
        <v>#N/A</v>
      </c>
      <c r="H616" s="69" t="str">
        <f t="shared" si="73"/>
        <v/>
      </c>
      <c r="L616" s="69">
        <v>610</v>
      </c>
      <c r="M616" s="69" t="str">
        <f t="shared" si="75"/>
        <v/>
      </c>
      <c r="N616" s="69" t="str">
        <f t="shared" si="76"/>
        <v/>
      </c>
      <c r="O616" s="69" t="str">
        <f t="shared" si="77"/>
        <v/>
      </c>
      <c r="P616" s="69" t="str">
        <f t="shared" si="78"/>
        <v/>
      </c>
      <c r="Q616" s="69" t="str">
        <f t="shared" si="79"/>
        <v/>
      </c>
      <c r="R616" s="69" t="str">
        <f t="shared" si="80"/>
        <v/>
      </c>
    </row>
    <row r="617" spans="1:18" x14ac:dyDescent="0.2">
      <c r="A617" s="71" t="str">
        <f t="shared" si="74"/>
        <v/>
      </c>
      <c r="B617" s="78">
        <v>61</v>
      </c>
      <c r="C617" s="78" t="str">
        <f>IF(VLOOKUP(B617,Cクラス!$K$9:$T$228,5,FALSE)="","",VLOOKUP(B617,Cクラス!$K$9:$T$228,5,FALSE))</f>
        <v/>
      </c>
      <c r="D617" s="78" t="str">
        <f>IF(VLOOKUP(B617+0.5,Cクラス!$K$9:$T$228,5,FALSE)="","",VLOOKUP(B617+0.5,Cクラス!$K$9:$T$228,5,FALSE))</f>
        <v/>
      </c>
      <c r="E617" s="78" t="str">
        <f>IF(VLOOKUP(B617,Cクラス!$K$9:$T$228,2,FALSE)="","",VLOOKUP(B617,Cクラス!$K$9:$T$228,2,FALSE))</f>
        <v>GC</v>
      </c>
      <c r="F617" s="78" t="e">
        <f>データ!$B$4</f>
        <v>#N/A</v>
      </c>
      <c r="G617" s="78" t="e">
        <f>データ!$B$5</f>
        <v>#N/A</v>
      </c>
      <c r="H617" s="69" t="str">
        <f t="shared" si="73"/>
        <v/>
      </c>
      <c r="L617" s="69">
        <v>611</v>
      </c>
      <c r="M617" s="69" t="str">
        <f t="shared" si="75"/>
        <v/>
      </c>
      <c r="N617" s="69" t="str">
        <f t="shared" si="76"/>
        <v/>
      </c>
      <c r="O617" s="69" t="str">
        <f t="shared" si="77"/>
        <v/>
      </c>
      <c r="P617" s="69" t="str">
        <f t="shared" si="78"/>
        <v/>
      </c>
      <c r="Q617" s="69" t="str">
        <f t="shared" si="79"/>
        <v/>
      </c>
      <c r="R617" s="69" t="str">
        <f t="shared" si="80"/>
        <v/>
      </c>
    </row>
    <row r="618" spans="1:18" x14ac:dyDescent="0.2">
      <c r="A618" s="71" t="str">
        <f t="shared" si="74"/>
        <v/>
      </c>
      <c r="B618" s="78">
        <v>62</v>
      </c>
      <c r="C618" s="78" t="str">
        <f>IF(VLOOKUP(B618,Cクラス!$K$9:$T$228,5,FALSE)="","",VLOOKUP(B618,Cクラス!$K$9:$T$228,5,FALSE))</f>
        <v/>
      </c>
      <c r="D618" s="78" t="str">
        <f>IF(VLOOKUP(B618+0.5,Cクラス!$K$9:$T$228,5,FALSE)="","",VLOOKUP(B618+0.5,Cクラス!$K$9:$T$228,5,FALSE))</f>
        <v/>
      </c>
      <c r="E618" s="78" t="str">
        <f>IF(VLOOKUP(B618,Cクラス!$K$9:$T$228,2,FALSE)="","",VLOOKUP(B618,Cクラス!$K$9:$T$228,2,FALSE))</f>
        <v>GC</v>
      </c>
      <c r="F618" s="78" t="e">
        <f>データ!$B$4</f>
        <v>#N/A</v>
      </c>
      <c r="G618" s="78" t="e">
        <f>データ!$B$5</f>
        <v>#N/A</v>
      </c>
      <c r="H618" s="69" t="str">
        <f t="shared" si="73"/>
        <v/>
      </c>
      <c r="L618" s="69">
        <v>612</v>
      </c>
      <c r="M618" s="69" t="str">
        <f t="shared" si="75"/>
        <v/>
      </c>
      <c r="N618" s="69" t="str">
        <f t="shared" si="76"/>
        <v/>
      </c>
      <c r="O618" s="69" t="str">
        <f t="shared" si="77"/>
        <v/>
      </c>
      <c r="P618" s="69" t="str">
        <f t="shared" si="78"/>
        <v/>
      </c>
      <c r="Q618" s="69" t="str">
        <f t="shared" si="79"/>
        <v/>
      </c>
      <c r="R618" s="69" t="str">
        <f t="shared" si="80"/>
        <v/>
      </c>
    </row>
    <row r="619" spans="1:18" x14ac:dyDescent="0.2">
      <c r="A619" s="71" t="str">
        <f t="shared" si="74"/>
        <v/>
      </c>
      <c r="B619" s="78">
        <v>63</v>
      </c>
      <c r="C619" s="78" t="str">
        <f>IF(VLOOKUP(B619,Cクラス!$K$9:$T$228,5,FALSE)="","",VLOOKUP(B619,Cクラス!$K$9:$T$228,5,FALSE))</f>
        <v/>
      </c>
      <c r="D619" s="78" t="str">
        <f>IF(VLOOKUP(B619+0.5,Cクラス!$K$9:$T$228,5,FALSE)="","",VLOOKUP(B619+0.5,Cクラス!$K$9:$T$228,5,FALSE))</f>
        <v/>
      </c>
      <c r="E619" s="78" t="str">
        <f>IF(VLOOKUP(B619,Cクラス!$K$9:$T$228,2,FALSE)="","",VLOOKUP(B619,Cクラス!$K$9:$T$228,2,FALSE))</f>
        <v>GC</v>
      </c>
      <c r="F619" s="78" t="e">
        <f>データ!$B$4</f>
        <v>#N/A</v>
      </c>
      <c r="G619" s="78" t="e">
        <f>データ!$B$5</f>
        <v>#N/A</v>
      </c>
      <c r="H619" s="69" t="str">
        <f t="shared" si="73"/>
        <v/>
      </c>
      <c r="L619" s="69">
        <v>613</v>
      </c>
      <c r="M619" s="69" t="str">
        <f t="shared" si="75"/>
        <v/>
      </c>
      <c r="N619" s="69" t="str">
        <f t="shared" si="76"/>
        <v/>
      </c>
      <c r="O619" s="69" t="str">
        <f t="shared" si="77"/>
        <v/>
      </c>
      <c r="P619" s="69" t="str">
        <f t="shared" si="78"/>
        <v/>
      </c>
      <c r="Q619" s="69" t="str">
        <f t="shared" si="79"/>
        <v/>
      </c>
      <c r="R619" s="69" t="str">
        <f t="shared" si="80"/>
        <v/>
      </c>
    </row>
    <row r="620" spans="1:18" x14ac:dyDescent="0.2">
      <c r="A620" s="71" t="str">
        <f t="shared" si="74"/>
        <v/>
      </c>
      <c r="B620" s="78">
        <v>64</v>
      </c>
      <c r="C620" s="78" t="str">
        <f>IF(VLOOKUP(B620,Cクラス!$K$9:$T$228,5,FALSE)="","",VLOOKUP(B620,Cクラス!$K$9:$T$228,5,FALSE))</f>
        <v/>
      </c>
      <c r="D620" s="78" t="str">
        <f>IF(VLOOKUP(B620+0.5,Cクラス!$K$9:$T$228,5,FALSE)="","",VLOOKUP(B620+0.5,Cクラス!$K$9:$T$228,5,FALSE))</f>
        <v/>
      </c>
      <c r="E620" s="78" t="str">
        <f>IF(VLOOKUP(B620,Cクラス!$K$9:$T$228,2,FALSE)="","",VLOOKUP(B620,Cクラス!$K$9:$T$228,2,FALSE))</f>
        <v>GC</v>
      </c>
      <c r="F620" s="78" t="e">
        <f>データ!$B$4</f>
        <v>#N/A</v>
      </c>
      <c r="G620" s="78" t="e">
        <f>データ!$B$5</f>
        <v>#N/A</v>
      </c>
      <c r="H620" s="69" t="str">
        <f t="shared" si="73"/>
        <v/>
      </c>
      <c r="L620" s="69">
        <v>614</v>
      </c>
      <c r="M620" s="69" t="str">
        <f t="shared" si="75"/>
        <v/>
      </c>
      <c r="N620" s="69" t="str">
        <f t="shared" si="76"/>
        <v/>
      </c>
      <c r="O620" s="69" t="str">
        <f t="shared" si="77"/>
        <v/>
      </c>
      <c r="P620" s="69" t="str">
        <f t="shared" si="78"/>
        <v/>
      </c>
      <c r="Q620" s="69" t="str">
        <f t="shared" si="79"/>
        <v/>
      </c>
      <c r="R620" s="69" t="str">
        <f t="shared" si="80"/>
        <v/>
      </c>
    </row>
    <row r="621" spans="1:18" x14ac:dyDescent="0.2">
      <c r="A621" s="71" t="str">
        <f t="shared" si="74"/>
        <v/>
      </c>
      <c r="B621" s="78">
        <v>65</v>
      </c>
      <c r="C621" s="78" t="str">
        <f>IF(VLOOKUP(B621,Cクラス!$K$9:$T$228,5,FALSE)="","",VLOOKUP(B621,Cクラス!$K$9:$T$228,5,FALSE))</f>
        <v/>
      </c>
      <c r="D621" s="78" t="str">
        <f>IF(VLOOKUP(B621+0.5,Cクラス!$K$9:$T$228,5,FALSE)="","",VLOOKUP(B621+0.5,Cクラス!$K$9:$T$228,5,FALSE))</f>
        <v/>
      </c>
      <c r="E621" s="78" t="str">
        <f>IF(VLOOKUP(B621,Cクラス!$K$9:$T$228,2,FALSE)="","",VLOOKUP(B621,Cクラス!$K$9:$T$228,2,FALSE))</f>
        <v>GC</v>
      </c>
      <c r="F621" s="78" t="e">
        <f>データ!$B$4</f>
        <v>#N/A</v>
      </c>
      <c r="G621" s="78" t="e">
        <f>データ!$B$5</f>
        <v>#N/A</v>
      </c>
      <c r="H621" s="69" t="str">
        <f t="shared" si="73"/>
        <v/>
      </c>
      <c r="L621" s="69">
        <v>615</v>
      </c>
      <c r="M621" s="69" t="str">
        <f t="shared" si="75"/>
        <v/>
      </c>
      <c r="N621" s="69" t="str">
        <f t="shared" si="76"/>
        <v/>
      </c>
      <c r="O621" s="69" t="str">
        <f t="shared" si="77"/>
        <v/>
      </c>
      <c r="P621" s="69" t="str">
        <f t="shared" si="78"/>
        <v/>
      </c>
      <c r="Q621" s="69" t="str">
        <f t="shared" si="79"/>
        <v/>
      </c>
      <c r="R621" s="69" t="str">
        <f t="shared" si="80"/>
        <v/>
      </c>
    </row>
    <row r="622" spans="1:18" x14ac:dyDescent="0.2">
      <c r="A622" s="71" t="str">
        <f t="shared" si="74"/>
        <v/>
      </c>
      <c r="B622" s="78">
        <v>66</v>
      </c>
      <c r="C622" s="78" t="str">
        <f>IF(VLOOKUP(B622,Cクラス!$K$9:$T$228,5,FALSE)="","",VLOOKUP(B622,Cクラス!$K$9:$T$228,5,FALSE))</f>
        <v/>
      </c>
      <c r="D622" s="78" t="str">
        <f>IF(VLOOKUP(B622+0.5,Cクラス!$K$9:$T$228,5,FALSE)="","",VLOOKUP(B622+0.5,Cクラス!$K$9:$T$228,5,FALSE))</f>
        <v/>
      </c>
      <c r="E622" s="78" t="str">
        <f>IF(VLOOKUP(B622,Cクラス!$K$9:$T$228,2,FALSE)="","",VLOOKUP(B622,Cクラス!$K$9:$T$228,2,FALSE))</f>
        <v>GC</v>
      </c>
      <c r="F622" s="78" t="e">
        <f>データ!$B$4</f>
        <v>#N/A</v>
      </c>
      <c r="G622" s="78" t="e">
        <f>データ!$B$5</f>
        <v>#N/A</v>
      </c>
      <c r="H622" s="69" t="str">
        <f t="shared" ref="H622:H666" si="81">IF(C622="","",ROW())</f>
        <v/>
      </c>
      <c r="L622" s="69">
        <v>616</v>
      </c>
      <c r="M622" s="69" t="str">
        <f t="shared" si="75"/>
        <v/>
      </c>
      <c r="N622" s="69" t="str">
        <f t="shared" si="76"/>
        <v/>
      </c>
      <c r="O622" s="69" t="str">
        <f t="shared" si="77"/>
        <v/>
      </c>
      <c r="P622" s="69" t="str">
        <f t="shared" si="78"/>
        <v/>
      </c>
      <c r="Q622" s="69" t="str">
        <f t="shared" si="79"/>
        <v/>
      </c>
      <c r="R622" s="69" t="str">
        <f t="shared" si="80"/>
        <v/>
      </c>
    </row>
    <row r="623" spans="1:18" x14ac:dyDescent="0.2">
      <c r="A623" s="71" t="str">
        <f t="shared" si="74"/>
        <v/>
      </c>
      <c r="B623" s="78">
        <v>67</v>
      </c>
      <c r="C623" s="78" t="str">
        <f>IF(VLOOKUP(B623,Cクラス!$K$9:$T$228,5,FALSE)="","",VLOOKUP(B623,Cクラス!$K$9:$T$228,5,FALSE))</f>
        <v/>
      </c>
      <c r="D623" s="78" t="str">
        <f>IF(VLOOKUP(B623+0.5,Cクラス!$K$9:$T$228,5,FALSE)="","",VLOOKUP(B623+0.5,Cクラス!$K$9:$T$228,5,FALSE))</f>
        <v/>
      </c>
      <c r="E623" s="78" t="str">
        <f>IF(VLOOKUP(B623,Cクラス!$K$9:$T$228,2,FALSE)="","",VLOOKUP(B623,Cクラス!$K$9:$T$228,2,FALSE))</f>
        <v>GC</v>
      </c>
      <c r="F623" s="78" t="e">
        <f>データ!$B$4</f>
        <v>#N/A</v>
      </c>
      <c r="G623" s="78" t="e">
        <f>データ!$B$5</f>
        <v>#N/A</v>
      </c>
      <c r="H623" s="69" t="str">
        <f t="shared" si="81"/>
        <v/>
      </c>
      <c r="L623" s="69">
        <v>617</v>
      </c>
      <c r="M623" s="69" t="str">
        <f t="shared" si="75"/>
        <v/>
      </c>
      <c r="N623" s="69" t="str">
        <f t="shared" si="76"/>
        <v/>
      </c>
      <c r="O623" s="69" t="str">
        <f t="shared" si="77"/>
        <v/>
      </c>
      <c r="P623" s="69" t="str">
        <f t="shared" si="78"/>
        <v/>
      </c>
      <c r="Q623" s="69" t="str">
        <f t="shared" si="79"/>
        <v/>
      </c>
      <c r="R623" s="69" t="str">
        <f t="shared" si="80"/>
        <v/>
      </c>
    </row>
    <row r="624" spans="1:18" x14ac:dyDescent="0.2">
      <c r="A624" s="71" t="str">
        <f t="shared" si="74"/>
        <v/>
      </c>
      <c r="B624" s="78">
        <v>68</v>
      </c>
      <c r="C624" s="78" t="str">
        <f>IF(VLOOKUP(B624,Cクラス!$K$9:$T$228,5,FALSE)="","",VLOOKUP(B624,Cクラス!$K$9:$T$228,5,FALSE))</f>
        <v/>
      </c>
      <c r="D624" s="78" t="str">
        <f>IF(VLOOKUP(B624+0.5,Cクラス!$K$9:$T$228,5,FALSE)="","",VLOOKUP(B624+0.5,Cクラス!$K$9:$T$228,5,FALSE))</f>
        <v/>
      </c>
      <c r="E624" s="78" t="str">
        <f>IF(VLOOKUP(B624,Cクラス!$K$9:$T$228,2,FALSE)="","",VLOOKUP(B624,Cクラス!$K$9:$T$228,2,FALSE))</f>
        <v>GC</v>
      </c>
      <c r="F624" s="78" t="e">
        <f>データ!$B$4</f>
        <v>#N/A</v>
      </c>
      <c r="G624" s="78" t="e">
        <f>データ!$B$5</f>
        <v>#N/A</v>
      </c>
      <c r="H624" s="69" t="str">
        <f t="shared" si="81"/>
        <v/>
      </c>
      <c r="L624" s="69">
        <v>618</v>
      </c>
      <c r="M624" s="69" t="str">
        <f t="shared" si="75"/>
        <v/>
      </c>
      <c r="N624" s="69" t="str">
        <f t="shared" si="76"/>
        <v/>
      </c>
      <c r="O624" s="69" t="str">
        <f t="shared" si="77"/>
        <v/>
      </c>
      <c r="P624" s="69" t="str">
        <f t="shared" si="78"/>
        <v/>
      </c>
      <c r="Q624" s="69" t="str">
        <f t="shared" si="79"/>
        <v/>
      </c>
      <c r="R624" s="69" t="str">
        <f t="shared" si="80"/>
        <v/>
      </c>
    </row>
    <row r="625" spans="1:18" x14ac:dyDescent="0.2">
      <c r="A625" s="71" t="str">
        <f t="shared" si="74"/>
        <v/>
      </c>
      <c r="B625" s="78">
        <v>69</v>
      </c>
      <c r="C625" s="78" t="str">
        <f>IF(VLOOKUP(B625,Cクラス!$K$9:$T$228,5,FALSE)="","",VLOOKUP(B625,Cクラス!$K$9:$T$228,5,FALSE))</f>
        <v/>
      </c>
      <c r="D625" s="78" t="str">
        <f>IF(VLOOKUP(B625+0.5,Cクラス!$K$9:$T$228,5,FALSE)="","",VLOOKUP(B625+0.5,Cクラス!$K$9:$T$228,5,FALSE))</f>
        <v/>
      </c>
      <c r="E625" s="78" t="str">
        <f>IF(VLOOKUP(B625,Cクラス!$K$9:$T$228,2,FALSE)="","",VLOOKUP(B625,Cクラス!$K$9:$T$228,2,FALSE))</f>
        <v>GC</v>
      </c>
      <c r="F625" s="78" t="e">
        <f>データ!$B$4</f>
        <v>#N/A</v>
      </c>
      <c r="G625" s="78" t="e">
        <f>データ!$B$5</f>
        <v>#N/A</v>
      </c>
      <c r="H625" s="69" t="str">
        <f t="shared" si="81"/>
        <v/>
      </c>
      <c r="L625" s="69">
        <v>619</v>
      </c>
      <c r="M625" s="69" t="str">
        <f t="shared" si="75"/>
        <v/>
      </c>
      <c r="N625" s="69" t="str">
        <f t="shared" si="76"/>
        <v/>
      </c>
      <c r="O625" s="69" t="str">
        <f t="shared" si="77"/>
        <v/>
      </c>
      <c r="P625" s="69" t="str">
        <f t="shared" si="78"/>
        <v/>
      </c>
      <c r="Q625" s="69" t="str">
        <f t="shared" si="79"/>
        <v/>
      </c>
      <c r="R625" s="69" t="str">
        <f t="shared" si="80"/>
        <v/>
      </c>
    </row>
    <row r="626" spans="1:18" x14ac:dyDescent="0.2">
      <c r="A626" s="71" t="str">
        <f t="shared" si="74"/>
        <v/>
      </c>
      <c r="B626" s="78">
        <v>70</v>
      </c>
      <c r="C626" s="78" t="str">
        <f>IF(VLOOKUP(B626,Cクラス!$K$9:$T$228,5,FALSE)="","",VLOOKUP(B626,Cクラス!$K$9:$T$228,5,FALSE))</f>
        <v/>
      </c>
      <c r="D626" s="78" t="str">
        <f>IF(VLOOKUP(B626+0.5,Cクラス!$K$9:$T$228,5,FALSE)="","",VLOOKUP(B626+0.5,Cクラス!$K$9:$T$228,5,FALSE))</f>
        <v/>
      </c>
      <c r="E626" s="78" t="str">
        <f>IF(VLOOKUP(B626,Cクラス!$K$9:$T$228,2,FALSE)="","",VLOOKUP(B626,Cクラス!$K$9:$T$228,2,FALSE))</f>
        <v>GC</v>
      </c>
      <c r="F626" s="78" t="e">
        <f>データ!$B$4</f>
        <v>#N/A</v>
      </c>
      <c r="G626" s="78" t="e">
        <f>データ!$B$5</f>
        <v>#N/A</v>
      </c>
      <c r="H626" s="69" t="str">
        <f t="shared" si="81"/>
        <v/>
      </c>
      <c r="L626" s="69">
        <v>620</v>
      </c>
      <c r="M626" s="69" t="str">
        <f t="shared" si="75"/>
        <v/>
      </c>
      <c r="N626" s="69" t="str">
        <f t="shared" si="76"/>
        <v/>
      </c>
      <c r="O626" s="69" t="str">
        <f t="shared" si="77"/>
        <v/>
      </c>
      <c r="P626" s="69" t="str">
        <f t="shared" si="78"/>
        <v/>
      </c>
      <c r="Q626" s="69" t="str">
        <f t="shared" si="79"/>
        <v/>
      </c>
      <c r="R626" s="69" t="str">
        <f t="shared" si="80"/>
        <v/>
      </c>
    </row>
    <row r="627" spans="1:18" x14ac:dyDescent="0.2">
      <c r="A627" s="71" t="str">
        <f t="shared" si="74"/>
        <v/>
      </c>
      <c r="B627" s="78">
        <v>71</v>
      </c>
      <c r="C627" s="78" t="str">
        <f>IF(VLOOKUP(B627,Cクラス!$K$9:$T$228,5,FALSE)="","",VLOOKUP(B627,Cクラス!$K$9:$T$228,5,FALSE))</f>
        <v/>
      </c>
      <c r="D627" s="78" t="str">
        <f>IF(VLOOKUP(B627+0.5,Cクラス!$K$9:$T$228,5,FALSE)="","",VLOOKUP(B627+0.5,Cクラス!$K$9:$T$228,5,FALSE))</f>
        <v/>
      </c>
      <c r="E627" s="78" t="str">
        <f>IF(VLOOKUP(B627,Cクラス!$K$9:$T$228,2,FALSE)="","",VLOOKUP(B627,Cクラス!$K$9:$T$228,2,FALSE))</f>
        <v>GC</v>
      </c>
      <c r="F627" s="78" t="e">
        <f>データ!$B$4</f>
        <v>#N/A</v>
      </c>
      <c r="G627" s="78" t="e">
        <f>データ!$B$5</f>
        <v>#N/A</v>
      </c>
      <c r="H627" s="69" t="str">
        <f t="shared" si="81"/>
        <v/>
      </c>
      <c r="L627" s="69">
        <v>621</v>
      </c>
      <c r="M627" s="69" t="str">
        <f t="shared" si="75"/>
        <v/>
      </c>
      <c r="N627" s="69" t="str">
        <f t="shared" si="76"/>
        <v/>
      </c>
      <c r="O627" s="69" t="str">
        <f t="shared" si="77"/>
        <v/>
      </c>
      <c r="P627" s="69" t="str">
        <f t="shared" si="78"/>
        <v/>
      </c>
      <c r="Q627" s="69" t="str">
        <f t="shared" si="79"/>
        <v/>
      </c>
      <c r="R627" s="69" t="str">
        <f t="shared" si="80"/>
        <v/>
      </c>
    </row>
    <row r="628" spans="1:18" x14ac:dyDescent="0.2">
      <c r="A628" s="71" t="str">
        <f t="shared" si="74"/>
        <v/>
      </c>
      <c r="B628" s="78">
        <v>72</v>
      </c>
      <c r="C628" s="78" t="str">
        <f>IF(VLOOKUP(B628,Cクラス!$K$9:$T$228,5,FALSE)="","",VLOOKUP(B628,Cクラス!$K$9:$T$228,5,FALSE))</f>
        <v/>
      </c>
      <c r="D628" s="78" t="str">
        <f>IF(VLOOKUP(B628+0.5,Cクラス!$K$9:$T$228,5,FALSE)="","",VLOOKUP(B628+0.5,Cクラス!$K$9:$T$228,5,FALSE))</f>
        <v/>
      </c>
      <c r="E628" s="78" t="str">
        <f>IF(VLOOKUP(B628,Cクラス!$K$9:$T$228,2,FALSE)="","",VLOOKUP(B628,Cクラス!$K$9:$T$228,2,FALSE))</f>
        <v>GC</v>
      </c>
      <c r="F628" s="78" t="e">
        <f>データ!$B$4</f>
        <v>#N/A</v>
      </c>
      <c r="G628" s="78" t="e">
        <f>データ!$B$5</f>
        <v>#N/A</v>
      </c>
      <c r="H628" s="69" t="str">
        <f t="shared" si="81"/>
        <v/>
      </c>
      <c r="L628" s="69">
        <v>622</v>
      </c>
      <c r="M628" s="69" t="str">
        <f t="shared" si="75"/>
        <v/>
      </c>
      <c r="N628" s="69" t="str">
        <f t="shared" si="76"/>
        <v/>
      </c>
      <c r="O628" s="69" t="str">
        <f t="shared" si="77"/>
        <v/>
      </c>
      <c r="P628" s="69" t="str">
        <f t="shared" si="78"/>
        <v/>
      </c>
      <c r="Q628" s="69" t="str">
        <f t="shared" si="79"/>
        <v/>
      </c>
      <c r="R628" s="69" t="str">
        <f t="shared" si="80"/>
        <v/>
      </c>
    </row>
    <row r="629" spans="1:18" x14ac:dyDescent="0.2">
      <c r="A629" s="71" t="str">
        <f t="shared" si="74"/>
        <v/>
      </c>
      <c r="B629" s="78">
        <v>73</v>
      </c>
      <c r="C629" s="78" t="str">
        <f>IF(VLOOKUP(B629,Cクラス!$K$9:$T$228,5,FALSE)="","",VLOOKUP(B629,Cクラス!$K$9:$T$228,5,FALSE))</f>
        <v/>
      </c>
      <c r="D629" s="78" t="str">
        <f>IF(VLOOKUP(B629+0.5,Cクラス!$K$9:$T$228,5,FALSE)="","",VLOOKUP(B629+0.5,Cクラス!$K$9:$T$228,5,FALSE))</f>
        <v/>
      </c>
      <c r="E629" s="78" t="str">
        <f>IF(VLOOKUP(B629,Cクラス!$K$9:$T$228,2,FALSE)="","",VLOOKUP(B629,Cクラス!$K$9:$T$228,2,FALSE))</f>
        <v>GC</v>
      </c>
      <c r="F629" s="78" t="e">
        <f>データ!$B$4</f>
        <v>#N/A</v>
      </c>
      <c r="G629" s="78" t="e">
        <f>データ!$B$5</f>
        <v>#N/A</v>
      </c>
      <c r="H629" s="69" t="str">
        <f t="shared" si="81"/>
        <v/>
      </c>
      <c r="L629" s="69">
        <v>623</v>
      </c>
      <c r="M629" s="69" t="str">
        <f t="shared" si="75"/>
        <v/>
      </c>
      <c r="N629" s="69" t="str">
        <f t="shared" si="76"/>
        <v/>
      </c>
      <c r="O629" s="69" t="str">
        <f t="shared" si="77"/>
        <v/>
      </c>
      <c r="P629" s="69" t="str">
        <f t="shared" si="78"/>
        <v/>
      </c>
      <c r="Q629" s="69" t="str">
        <f t="shared" si="79"/>
        <v/>
      </c>
      <c r="R629" s="69" t="str">
        <f t="shared" si="80"/>
        <v/>
      </c>
    </row>
    <row r="630" spans="1:18" x14ac:dyDescent="0.2">
      <c r="A630" s="71" t="str">
        <f t="shared" si="74"/>
        <v/>
      </c>
      <c r="B630" s="78">
        <v>74</v>
      </c>
      <c r="C630" s="78" t="str">
        <f>IF(VLOOKUP(B630,Cクラス!$K$9:$T$228,5,FALSE)="","",VLOOKUP(B630,Cクラス!$K$9:$T$228,5,FALSE))</f>
        <v/>
      </c>
      <c r="D630" s="78" t="str">
        <f>IF(VLOOKUP(B630+0.5,Cクラス!$K$9:$T$228,5,FALSE)="","",VLOOKUP(B630+0.5,Cクラス!$K$9:$T$228,5,FALSE))</f>
        <v/>
      </c>
      <c r="E630" s="78" t="str">
        <f>IF(VLOOKUP(B630,Cクラス!$K$9:$T$228,2,FALSE)="","",VLOOKUP(B630,Cクラス!$K$9:$T$228,2,FALSE))</f>
        <v>GC</v>
      </c>
      <c r="F630" s="78" t="e">
        <f>データ!$B$4</f>
        <v>#N/A</v>
      </c>
      <c r="G630" s="78" t="e">
        <f>データ!$B$5</f>
        <v>#N/A</v>
      </c>
      <c r="H630" s="69" t="str">
        <f t="shared" si="81"/>
        <v/>
      </c>
      <c r="L630" s="69">
        <v>624</v>
      </c>
      <c r="M630" s="69" t="str">
        <f t="shared" si="75"/>
        <v/>
      </c>
      <c r="N630" s="69" t="str">
        <f t="shared" si="76"/>
        <v/>
      </c>
      <c r="O630" s="69" t="str">
        <f t="shared" si="77"/>
        <v/>
      </c>
      <c r="P630" s="69" t="str">
        <f t="shared" si="78"/>
        <v/>
      </c>
      <c r="Q630" s="69" t="str">
        <f t="shared" si="79"/>
        <v/>
      </c>
      <c r="R630" s="69" t="str">
        <f t="shared" si="80"/>
        <v/>
      </c>
    </row>
    <row r="631" spans="1:18" x14ac:dyDescent="0.2">
      <c r="A631" s="71" t="str">
        <f t="shared" si="74"/>
        <v/>
      </c>
      <c r="B631" s="78">
        <v>75</v>
      </c>
      <c r="C631" s="78" t="str">
        <f>IF(VLOOKUP(B631,Cクラス!$K$9:$T$228,5,FALSE)="","",VLOOKUP(B631,Cクラス!$K$9:$T$228,5,FALSE))</f>
        <v/>
      </c>
      <c r="D631" s="78" t="str">
        <f>IF(VLOOKUP(B631+0.5,Cクラス!$K$9:$T$228,5,FALSE)="","",VLOOKUP(B631+0.5,Cクラス!$K$9:$T$228,5,FALSE))</f>
        <v/>
      </c>
      <c r="E631" s="78" t="str">
        <f>IF(VLOOKUP(B631,Cクラス!$K$9:$T$228,2,FALSE)="","",VLOOKUP(B631,Cクラス!$K$9:$T$228,2,FALSE))</f>
        <v>GC</v>
      </c>
      <c r="F631" s="78" t="e">
        <f>データ!$B$4</f>
        <v>#N/A</v>
      </c>
      <c r="G631" s="78" t="e">
        <f>データ!$B$5</f>
        <v>#N/A</v>
      </c>
      <c r="H631" s="69" t="str">
        <f t="shared" si="81"/>
        <v/>
      </c>
      <c r="L631" s="69">
        <v>625</v>
      </c>
      <c r="M631" s="69" t="str">
        <f t="shared" si="75"/>
        <v/>
      </c>
      <c r="N631" s="69" t="str">
        <f t="shared" si="76"/>
        <v/>
      </c>
      <c r="O631" s="69" t="str">
        <f t="shared" si="77"/>
        <v/>
      </c>
      <c r="P631" s="69" t="str">
        <f t="shared" si="78"/>
        <v/>
      </c>
      <c r="Q631" s="69" t="str">
        <f t="shared" si="79"/>
        <v/>
      </c>
      <c r="R631" s="69" t="str">
        <f t="shared" si="80"/>
        <v/>
      </c>
    </row>
    <row r="632" spans="1:18" x14ac:dyDescent="0.2">
      <c r="A632" s="71" t="str">
        <f t="shared" si="74"/>
        <v/>
      </c>
      <c r="B632" s="78">
        <v>76</v>
      </c>
      <c r="C632" s="78" t="str">
        <f>IF(VLOOKUP(B632,Cクラス!$K$9:$T$228,5,FALSE)="","",VLOOKUP(B632,Cクラス!$K$9:$T$228,5,FALSE))</f>
        <v/>
      </c>
      <c r="D632" s="78" t="str">
        <f>IF(VLOOKUP(B632+0.5,Cクラス!$K$9:$T$228,5,FALSE)="","",VLOOKUP(B632+0.5,Cクラス!$K$9:$T$228,5,FALSE))</f>
        <v/>
      </c>
      <c r="E632" s="78" t="str">
        <f>IF(VLOOKUP(B632,Cクラス!$K$9:$T$228,2,FALSE)="","",VLOOKUP(B632,Cクラス!$K$9:$T$228,2,FALSE))</f>
        <v>GC</v>
      </c>
      <c r="F632" s="78" t="e">
        <f>データ!$B$4</f>
        <v>#N/A</v>
      </c>
      <c r="G632" s="78" t="e">
        <f>データ!$B$5</f>
        <v>#N/A</v>
      </c>
      <c r="H632" s="69" t="str">
        <f t="shared" si="81"/>
        <v/>
      </c>
      <c r="L632" s="69">
        <v>626</v>
      </c>
      <c r="M632" s="69" t="str">
        <f t="shared" si="75"/>
        <v/>
      </c>
      <c r="N632" s="69" t="str">
        <f t="shared" si="76"/>
        <v/>
      </c>
      <c r="O632" s="69" t="str">
        <f t="shared" si="77"/>
        <v/>
      </c>
      <c r="P632" s="69" t="str">
        <f t="shared" si="78"/>
        <v/>
      </c>
      <c r="Q632" s="69" t="str">
        <f t="shared" si="79"/>
        <v/>
      </c>
      <c r="R632" s="69" t="str">
        <f t="shared" si="80"/>
        <v/>
      </c>
    </row>
    <row r="633" spans="1:18" x14ac:dyDescent="0.2">
      <c r="A633" s="71" t="str">
        <f t="shared" si="74"/>
        <v/>
      </c>
      <c r="B633" s="78">
        <v>77</v>
      </c>
      <c r="C633" s="78" t="str">
        <f>IF(VLOOKUP(B633,Cクラス!$K$9:$T$228,5,FALSE)="","",VLOOKUP(B633,Cクラス!$K$9:$T$228,5,FALSE))</f>
        <v/>
      </c>
      <c r="D633" s="78" t="str">
        <f>IF(VLOOKUP(B633+0.5,Cクラス!$K$9:$T$228,5,FALSE)="","",VLOOKUP(B633+0.5,Cクラス!$K$9:$T$228,5,FALSE))</f>
        <v/>
      </c>
      <c r="E633" s="78" t="str">
        <f>IF(VLOOKUP(B633,Cクラス!$K$9:$T$228,2,FALSE)="","",VLOOKUP(B633,Cクラス!$K$9:$T$228,2,FALSE))</f>
        <v>GC</v>
      </c>
      <c r="F633" s="78" t="e">
        <f>データ!$B$4</f>
        <v>#N/A</v>
      </c>
      <c r="G633" s="78" t="e">
        <f>データ!$B$5</f>
        <v>#N/A</v>
      </c>
      <c r="H633" s="69" t="str">
        <f t="shared" si="81"/>
        <v/>
      </c>
      <c r="L633" s="69">
        <v>627</v>
      </c>
      <c r="M633" s="69" t="str">
        <f t="shared" si="75"/>
        <v/>
      </c>
      <c r="N633" s="69" t="str">
        <f t="shared" si="76"/>
        <v/>
      </c>
      <c r="O633" s="69" t="str">
        <f t="shared" si="77"/>
        <v/>
      </c>
      <c r="P633" s="69" t="str">
        <f t="shared" si="78"/>
        <v/>
      </c>
      <c r="Q633" s="69" t="str">
        <f t="shared" si="79"/>
        <v/>
      </c>
      <c r="R633" s="69" t="str">
        <f t="shared" si="80"/>
        <v/>
      </c>
    </row>
    <row r="634" spans="1:18" x14ac:dyDescent="0.2">
      <c r="A634" s="71" t="str">
        <f t="shared" si="74"/>
        <v/>
      </c>
      <c r="B634" s="78">
        <v>78</v>
      </c>
      <c r="C634" s="78" t="str">
        <f>IF(VLOOKUP(B634,Cクラス!$K$9:$T$228,5,FALSE)="","",VLOOKUP(B634,Cクラス!$K$9:$T$228,5,FALSE))</f>
        <v/>
      </c>
      <c r="D634" s="78" t="str">
        <f>IF(VLOOKUP(B634+0.5,Cクラス!$K$9:$T$228,5,FALSE)="","",VLOOKUP(B634+0.5,Cクラス!$K$9:$T$228,5,FALSE))</f>
        <v/>
      </c>
      <c r="E634" s="78" t="str">
        <f>IF(VLOOKUP(B634,Cクラス!$K$9:$T$228,2,FALSE)="","",VLOOKUP(B634,Cクラス!$K$9:$T$228,2,FALSE))</f>
        <v>GC</v>
      </c>
      <c r="F634" s="78" t="e">
        <f>データ!$B$4</f>
        <v>#N/A</v>
      </c>
      <c r="G634" s="78" t="e">
        <f>データ!$B$5</f>
        <v>#N/A</v>
      </c>
      <c r="H634" s="69" t="str">
        <f t="shared" si="81"/>
        <v/>
      </c>
      <c r="L634" s="69">
        <v>628</v>
      </c>
      <c r="M634" s="69" t="str">
        <f t="shared" si="75"/>
        <v/>
      </c>
      <c r="N634" s="69" t="str">
        <f t="shared" si="76"/>
        <v/>
      </c>
      <c r="O634" s="69" t="str">
        <f t="shared" si="77"/>
        <v/>
      </c>
      <c r="P634" s="69" t="str">
        <f t="shared" si="78"/>
        <v/>
      </c>
      <c r="Q634" s="69" t="str">
        <f t="shared" si="79"/>
        <v/>
      </c>
      <c r="R634" s="69" t="str">
        <f t="shared" si="80"/>
        <v/>
      </c>
    </row>
    <row r="635" spans="1:18" x14ac:dyDescent="0.2">
      <c r="A635" s="71" t="str">
        <f t="shared" si="74"/>
        <v/>
      </c>
      <c r="B635" s="78">
        <v>79</v>
      </c>
      <c r="C635" s="78" t="str">
        <f>IF(VLOOKUP(B635,Cクラス!$K$9:$T$228,5,FALSE)="","",VLOOKUP(B635,Cクラス!$K$9:$T$228,5,FALSE))</f>
        <v/>
      </c>
      <c r="D635" s="78" t="str">
        <f>IF(VLOOKUP(B635+0.5,Cクラス!$K$9:$T$228,5,FALSE)="","",VLOOKUP(B635+0.5,Cクラス!$K$9:$T$228,5,FALSE))</f>
        <v/>
      </c>
      <c r="E635" s="78" t="str">
        <f>IF(VLOOKUP(B635,Cクラス!$K$9:$T$228,2,FALSE)="","",VLOOKUP(B635,Cクラス!$K$9:$T$228,2,FALSE))</f>
        <v>GC</v>
      </c>
      <c r="F635" s="78" t="e">
        <f>データ!$B$4</f>
        <v>#N/A</v>
      </c>
      <c r="G635" s="78" t="e">
        <f>データ!$B$5</f>
        <v>#N/A</v>
      </c>
      <c r="H635" s="69" t="str">
        <f t="shared" si="81"/>
        <v/>
      </c>
      <c r="L635" s="69">
        <v>629</v>
      </c>
      <c r="M635" s="69" t="str">
        <f t="shared" si="75"/>
        <v/>
      </c>
      <c r="N635" s="69" t="str">
        <f t="shared" si="76"/>
        <v/>
      </c>
      <c r="O635" s="69" t="str">
        <f t="shared" si="77"/>
        <v/>
      </c>
      <c r="P635" s="69" t="str">
        <f t="shared" si="78"/>
        <v/>
      </c>
      <c r="Q635" s="69" t="str">
        <f t="shared" si="79"/>
        <v/>
      </c>
      <c r="R635" s="69" t="str">
        <f t="shared" si="80"/>
        <v/>
      </c>
    </row>
    <row r="636" spans="1:18" x14ac:dyDescent="0.2">
      <c r="A636" s="71" t="str">
        <f t="shared" si="74"/>
        <v/>
      </c>
      <c r="B636" s="78">
        <v>80</v>
      </c>
      <c r="C636" s="78" t="str">
        <f>IF(VLOOKUP(B636,Cクラス!$K$9:$T$228,5,FALSE)="","",VLOOKUP(B636,Cクラス!$K$9:$T$228,5,FALSE))</f>
        <v/>
      </c>
      <c r="D636" s="78" t="str">
        <f>IF(VLOOKUP(B636+0.5,Cクラス!$K$9:$T$228,5,FALSE)="","",VLOOKUP(B636+0.5,Cクラス!$K$9:$T$228,5,FALSE))</f>
        <v/>
      </c>
      <c r="E636" s="78" t="str">
        <f>IF(VLOOKUP(B636,Cクラス!$K$9:$T$228,2,FALSE)="","",VLOOKUP(B636,Cクラス!$K$9:$T$228,2,FALSE))</f>
        <v>GC</v>
      </c>
      <c r="F636" s="78" t="e">
        <f>データ!$B$4</f>
        <v>#N/A</v>
      </c>
      <c r="G636" s="78" t="e">
        <f>データ!$B$5</f>
        <v>#N/A</v>
      </c>
      <c r="H636" s="69" t="str">
        <f t="shared" si="81"/>
        <v/>
      </c>
      <c r="L636" s="69">
        <v>630</v>
      </c>
      <c r="M636" s="69" t="str">
        <f t="shared" si="75"/>
        <v/>
      </c>
      <c r="N636" s="69" t="str">
        <f t="shared" si="76"/>
        <v/>
      </c>
      <c r="O636" s="69" t="str">
        <f t="shared" si="77"/>
        <v/>
      </c>
      <c r="P636" s="69" t="str">
        <f t="shared" si="78"/>
        <v/>
      </c>
      <c r="Q636" s="69" t="str">
        <f t="shared" si="79"/>
        <v/>
      </c>
      <c r="R636" s="69" t="str">
        <f t="shared" si="80"/>
        <v/>
      </c>
    </row>
    <row r="637" spans="1:18" x14ac:dyDescent="0.2">
      <c r="A637" s="71" t="str">
        <f t="shared" si="74"/>
        <v/>
      </c>
      <c r="B637" s="78">
        <v>81</v>
      </c>
      <c r="C637" s="78" t="str">
        <f>IF(VLOOKUP(B637,Cクラス!$K$9:$T$228,5,FALSE)="","",VLOOKUP(B637,Cクラス!$K$9:$T$228,5,FALSE))</f>
        <v/>
      </c>
      <c r="D637" s="78" t="str">
        <f>IF(VLOOKUP(B637+0.5,Cクラス!$K$9:$T$228,5,FALSE)="","",VLOOKUP(B637+0.5,Cクラス!$K$9:$T$228,5,FALSE))</f>
        <v/>
      </c>
      <c r="E637" s="78" t="str">
        <f>IF(VLOOKUP(B637,Cクラス!$K$9:$T$228,2,FALSE)="","",VLOOKUP(B637,Cクラス!$K$9:$T$228,2,FALSE))</f>
        <v>GC</v>
      </c>
      <c r="F637" s="78" t="e">
        <f>データ!$B$4</f>
        <v>#N/A</v>
      </c>
      <c r="G637" s="78" t="e">
        <f>データ!$B$5</f>
        <v>#N/A</v>
      </c>
      <c r="H637" s="69" t="str">
        <f t="shared" si="81"/>
        <v/>
      </c>
      <c r="L637" s="69">
        <v>631</v>
      </c>
      <c r="M637" s="69" t="str">
        <f t="shared" si="75"/>
        <v/>
      </c>
      <c r="N637" s="69" t="str">
        <f t="shared" si="76"/>
        <v/>
      </c>
      <c r="O637" s="69" t="str">
        <f t="shared" si="77"/>
        <v/>
      </c>
      <c r="P637" s="69" t="str">
        <f t="shared" si="78"/>
        <v/>
      </c>
      <c r="Q637" s="69" t="str">
        <f t="shared" si="79"/>
        <v/>
      </c>
      <c r="R637" s="69" t="str">
        <f t="shared" si="80"/>
        <v/>
      </c>
    </row>
    <row r="638" spans="1:18" x14ac:dyDescent="0.2">
      <c r="A638" s="71" t="str">
        <f t="shared" si="74"/>
        <v/>
      </c>
      <c r="B638" s="78">
        <v>82</v>
      </c>
      <c r="C638" s="78" t="str">
        <f>IF(VLOOKUP(B638,Cクラス!$K$9:$T$228,5,FALSE)="","",VLOOKUP(B638,Cクラス!$K$9:$T$228,5,FALSE))</f>
        <v/>
      </c>
      <c r="D638" s="78" t="str">
        <f>IF(VLOOKUP(B638+0.5,Cクラス!$K$9:$T$228,5,FALSE)="","",VLOOKUP(B638+0.5,Cクラス!$K$9:$T$228,5,FALSE))</f>
        <v/>
      </c>
      <c r="E638" s="78" t="str">
        <f>IF(VLOOKUP(B638,Cクラス!$K$9:$T$228,2,FALSE)="","",VLOOKUP(B638,Cクラス!$K$9:$T$228,2,FALSE))</f>
        <v>GC</v>
      </c>
      <c r="F638" s="78" t="e">
        <f>データ!$B$4</f>
        <v>#N/A</v>
      </c>
      <c r="G638" s="78" t="e">
        <f>データ!$B$5</f>
        <v>#N/A</v>
      </c>
      <c r="H638" s="69" t="str">
        <f t="shared" si="81"/>
        <v/>
      </c>
      <c r="L638" s="69">
        <v>632</v>
      </c>
      <c r="M638" s="69" t="str">
        <f t="shared" si="75"/>
        <v/>
      </c>
      <c r="N638" s="69" t="str">
        <f t="shared" si="76"/>
        <v/>
      </c>
      <c r="O638" s="69" t="str">
        <f t="shared" si="77"/>
        <v/>
      </c>
      <c r="P638" s="69" t="str">
        <f t="shared" si="78"/>
        <v/>
      </c>
      <c r="Q638" s="69" t="str">
        <f t="shared" si="79"/>
        <v/>
      </c>
      <c r="R638" s="69" t="str">
        <f t="shared" si="80"/>
        <v/>
      </c>
    </row>
    <row r="639" spans="1:18" x14ac:dyDescent="0.2">
      <c r="A639" s="71" t="str">
        <f t="shared" si="74"/>
        <v/>
      </c>
      <c r="B639" s="78">
        <v>83</v>
      </c>
      <c r="C639" s="78" t="str">
        <f>IF(VLOOKUP(B639,Cクラス!$K$9:$T$228,5,FALSE)="","",VLOOKUP(B639,Cクラス!$K$9:$T$228,5,FALSE))</f>
        <v/>
      </c>
      <c r="D639" s="78" t="str">
        <f>IF(VLOOKUP(B639+0.5,Cクラス!$K$9:$T$228,5,FALSE)="","",VLOOKUP(B639+0.5,Cクラス!$K$9:$T$228,5,FALSE))</f>
        <v/>
      </c>
      <c r="E639" s="78" t="str">
        <f>IF(VLOOKUP(B639,Cクラス!$K$9:$T$228,2,FALSE)="","",VLOOKUP(B639,Cクラス!$K$9:$T$228,2,FALSE))</f>
        <v>GC</v>
      </c>
      <c r="F639" s="78" t="e">
        <f>データ!$B$4</f>
        <v>#N/A</v>
      </c>
      <c r="G639" s="78" t="e">
        <f>データ!$B$5</f>
        <v>#N/A</v>
      </c>
      <c r="H639" s="69" t="str">
        <f t="shared" si="81"/>
        <v/>
      </c>
      <c r="L639" s="69">
        <v>633</v>
      </c>
      <c r="M639" s="69" t="str">
        <f t="shared" si="75"/>
        <v/>
      </c>
      <c r="N639" s="69" t="str">
        <f t="shared" si="76"/>
        <v/>
      </c>
      <c r="O639" s="69" t="str">
        <f t="shared" si="77"/>
        <v/>
      </c>
      <c r="P639" s="69" t="str">
        <f t="shared" si="78"/>
        <v/>
      </c>
      <c r="Q639" s="69" t="str">
        <f t="shared" si="79"/>
        <v/>
      </c>
      <c r="R639" s="69" t="str">
        <f t="shared" si="80"/>
        <v/>
      </c>
    </row>
    <row r="640" spans="1:18" x14ac:dyDescent="0.2">
      <c r="A640" s="71" t="str">
        <f t="shared" si="74"/>
        <v/>
      </c>
      <c r="B640" s="78">
        <v>84</v>
      </c>
      <c r="C640" s="78" t="str">
        <f>IF(VLOOKUP(B640,Cクラス!$K$9:$T$228,5,FALSE)="","",VLOOKUP(B640,Cクラス!$K$9:$T$228,5,FALSE))</f>
        <v/>
      </c>
      <c r="D640" s="78" t="str">
        <f>IF(VLOOKUP(B640+0.5,Cクラス!$K$9:$T$228,5,FALSE)="","",VLOOKUP(B640+0.5,Cクラス!$K$9:$T$228,5,FALSE))</f>
        <v/>
      </c>
      <c r="E640" s="78" t="str">
        <f>IF(VLOOKUP(B640,Cクラス!$K$9:$T$228,2,FALSE)="","",VLOOKUP(B640,Cクラス!$K$9:$T$228,2,FALSE))</f>
        <v>GC</v>
      </c>
      <c r="F640" s="78" t="e">
        <f>データ!$B$4</f>
        <v>#N/A</v>
      </c>
      <c r="G640" s="78" t="e">
        <f>データ!$B$5</f>
        <v>#N/A</v>
      </c>
      <c r="H640" s="69" t="str">
        <f t="shared" si="81"/>
        <v/>
      </c>
      <c r="L640" s="69">
        <v>634</v>
      </c>
      <c r="M640" s="69" t="str">
        <f t="shared" si="75"/>
        <v/>
      </c>
      <c r="N640" s="69" t="str">
        <f t="shared" si="76"/>
        <v/>
      </c>
      <c r="O640" s="69" t="str">
        <f t="shared" si="77"/>
        <v/>
      </c>
      <c r="P640" s="69" t="str">
        <f t="shared" si="78"/>
        <v/>
      </c>
      <c r="Q640" s="69" t="str">
        <f t="shared" si="79"/>
        <v/>
      </c>
      <c r="R640" s="69" t="str">
        <f t="shared" si="80"/>
        <v/>
      </c>
    </row>
    <row r="641" spans="1:18" x14ac:dyDescent="0.2">
      <c r="A641" s="71" t="str">
        <f t="shared" si="74"/>
        <v/>
      </c>
      <c r="B641" s="78">
        <v>85</v>
      </c>
      <c r="C641" s="78" t="str">
        <f>IF(VLOOKUP(B641,Cクラス!$K$9:$T$228,5,FALSE)="","",VLOOKUP(B641,Cクラス!$K$9:$T$228,5,FALSE))</f>
        <v/>
      </c>
      <c r="D641" s="78" t="str">
        <f>IF(VLOOKUP(B641+0.5,Cクラス!$K$9:$T$228,5,FALSE)="","",VLOOKUP(B641+0.5,Cクラス!$K$9:$T$228,5,FALSE))</f>
        <v/>
      </c>
      <c r="E641" s="78" t="str">
        <f>IF(VLOOKUP(B641,Cクラス!$K$9:$T$228,2,FALSE)="","",VLOOKUP(B641,Cクラス!$K$9:$T$228,2,FALSE))</f>
        <v>GC</v>
      </c>
      <c r="F641" s="78" t="e">
        <f>データ!$B$4</f>
        <v>#N/A</v>
      </c>
      <c r="G641" s="78" t="e">
        <f>データ!$B$5</f>
        <v>#N/A</v>
      </c>
      <c r="H641" s="69" t="str">
        <f t="shared" si="81"/>
        <v/>
      </c>
      <c r="L641" s="69">
        <v>635</v>
      </c>
      <c r="M641" s="69" t="str">
        <f t="shared" si="75"/>
        <v/>
      </c>
      <c r="N641" s="69" t="str">
        <f t="shared" si="76"/>
        <v/>
      </c>
      <c r="O641" s="69" t="str">
        <f t="shared" si="77"/>
        <v/>
      </c>
      <c r="P641" s="69" t="str">
        <f t="shared" si="78"/>
        <v/>
      </c>
      <c r="Q641" s="69" t="str">
        <f t="shared" si="79"/>
        <v/>
      </c>
      <c r="R641" s="69" t="str">
        <f t="shared" si="80"/>
        <v/>
      </c>
    </row>
    <row r="642" spans="1:18" x14ac:dyDescent="0.2">
      <c r="A642" s="71" t="str">
        <f t="shared" si="74"/>
        <v/>
      </c>
      <c r="B642" s="78">
        <v>86</v>
      </c>
      <c r="C642" s="78" t="str">
        <f>IF(VLOOKUP(B642,Cクラス!$K$9:$T$228,5,FALSE)="","",VLOOKUP(B642,Cクラス!$K$9:$T$228,5,FALSE))</f>
        <v/>
      </c>
      <c r="D642" s="78" t="str">
        <f>IF(VLOOKUP(B642+0.5,Cクラス!$K$9:$T$228,5,FALSE)="","",VLOOKUP(B642+0.5,Cクラス!$K$9:$T$228,5,FALSE))</f>
        <v/>
      </c>
      <c r="E642" s="78" t="str">
        <f>IF(VLOOKUP(B642,Cクラス!$K$9:$T$228,2,FALSE)="","",VLOOKUP(B642,Cクラス!$K$9:$T$228,2,FALSE))</f>
        <v>GC</v>
      </c>
      <c r="F642" s="78" t="e">
        <f>データ!$B$4</f>
        <v>#N/A</v>
      </c>
      <c r="G642" s="78" t="e">
        <f>データ!$B$5</f>
        <v>#N/A</v>
      </c>
      <c r="H642" s="69" t="str">
        <f t="shared" si="81"/>
        <v/>
      </c>
      <c r="L642" s="69">
        <v>636</v>
      </c>
      <c r="M642" s="69" t="str">
        <f t="shared" si="75"/>
        <v/>
      </c>
      <c r="N642" s="69" t="str">
        <f t="shared" si="76"/>
        <v/>
      </c>
      <c r="O642" s="69" t="str">
        <f t="shared" si="77"/>
        <v/>
      </c>
      <c r="P642" s="69" t="str">
        <f t="shared" si="78"/>
        <v/>
      </c>
      <c r="Q642" s="69" t="str">
        <f t="shared" si="79"/>
        <v/>
      </c>
      <c r="R642" s="69" t="str">
        <f t="shared" si="80"/>
        <v/>
      </c>
    </row>
    <row r="643" spans="1:18" x14ac:dyDescent="0.2">
      <c r="A643" s="71" t="str">
        <f t="shared" si="74"/>
        <v/>
      </c>
      <c r="B643" s="78">
        <v>87</v>
      </c>
      <c r="C643" s="78" t="str">
        <f>IF(VLOOKUP(B643,Cクラス!$K$9:$T$228,5,FALSE)="","",VLOOKUP(B643,Cクラス!$K$9:$T$228,5,FALSE))</f>
        <v/>
      </c>
      <c r="D643" s="78" t="str">
        <f>IF(VLOOKUP(B643+0.5,Cクラス!$K$9:$T$228,5,FALSE)="","",VLOOKUP(B643+0.5,Cクラス!$K$9:$T$228,5,FALSE))</f>
        <v/>
      </c>
      <c r="E643" s="78" t="str">
        <f>IF(VLOOKUP(B643,Cクラス!$K$9:$T$228,2,FALSE)="","",VLOOKUP(B643,Cクラス!$K$9:$T$228,2,FALSE))</f>
        <v>GC</v>
      </c>
      <c r="F643" s="78" t="e">
        <f>データ!$B$4</f>
        <v>#N/A</v>
      </c>
      <c r="G643" s="78" t="e">
        <f>データ!$B$5</f>
        <v>#N/A</v>
      </c>
      <c r="H643" s="69" t="str">
        <f t="shared" si="81"/>
        <v/>
      </c>
      <c r="L643" s="69">
        <v>637</v>
      </c>
      <c r="M643" s="69" t="str">
        <f t="shared" si="75"/>
        <v/>
      </c>
      <c r="N643" s="69" t="str">
        <f t="shared" si="76"/>
        <v/>
      </c>
      <c r="O643" s="69" t="str">
        <f t="shared" si="77"/>
        <v/>
      </c>
      <c r="P643" s="69" t="str">
        <f t="shared" si="78"/>
        <v/>
      </c>
      <c r="Q643" s="69" t="str">
        <f t="shared" si="79"/>
        <v/>
      </c>
      <c r="R643" s="69" t="str">
        <f t="shared" si="80"/>
        <v/>
      </c>
    </row>
    <row r="644" spans="1:18" x14ac:dyDescent="0.2">
      <c r="A644" s="71" t="str">
        <f t="shared" si="74"/>
        <v/>
      </c>
      <c r="B644" s="78">
        <v>88</v>
      </c>
      <c r="C644" s="78" t="str">
        <f>IF(VLOOKUP(B644,Cクラス!$K$9:$T$228,5,FALSE)="","",VLOOKUP(B644,Cクラス!$K$9:$T$228,5,FALSE))</f>
        <v/>
      </c>
      <c r="D644" s="78" t="str">
        <f>IF(VLOOKUP(B644+0.5,Cクラス!$K$9:$T$228,5,FALSE)="","",VLOOKUP(B644+0.5,Cクラス!$K$9:$T$228,5,FALSE))</f>
        <v/>
      </c>
      <c r="E644" s="78" t="str">
        <f>IF(VLOOKUP(B644,Cクラス!$K$9:$T$228,2,FALSE)="","",VLOOKUP(B644,Cクラス!$K$9:$T$228,2,FALSE))</f>
        <v>GC</v>
      </c>
      <c r="F644" s="78" t="e">
        <f>データ!$B$4</f>
        <v>#N/A</v>
      </c>
      <c r="G644" s="78" t="e">
        <f>データ!$B$5</f>
        <v>#N/A</v>
      </c>
      <c r="H644" s="69" t="str">
        <f t="shared" si="81"/>
        <v/>
      </c>
      <c r="L644" s="69">
        <v>638</v>
      </c>
      <c r="M644" s="69" t="str">
        <f t="shared" si="75"/>
        <v/>
      </c>
      <c r="N644" s="69" t="str">
        <f t="shared" si="76"/>
        <v/>
      </c>
      <c r="O644" s="69" t="str">
        <f t="shared" si="77"/>
        <v/>
      </c>
      <c r="P644" s="69" t="str">
        <f t="shared" si="78"/>
        <v/>
      </c>
      <c r="Q644" s="69" t="str">
        <f t="shared" si="79"/>
        <v/>
      </c>
      <c r="R644" s="69" t="str">
        <f t="shared" si="80"/>
        <v/>
      </c>
    </row>
    <row r="645" spans="1:18" x14ac:dyDescent="0.2">
      <c r="A645" s="71" t="str">
        <f t="shared" si="74"/>
        <v/>
      </c>
      <c r="B645" s="78">
        <v>89</v>
      </c>
      <c r="C645" s="78" t="str">
        <f>IF(VLOOKUP(B645,Cクラス!$K$9:$T$228,5,FALSE)="","",VLOOKUP(B645,Cクラス!$K$9:$T$228,5,FALSE))</f>
        <v/>
      </c>
      <c r="D645" s="78" t="str">
        <f>IF(VLOOKUP(B645+0.5,Cクラス!$K$9:$T$228,5,FALSE)="","",VLOOKUP(B645+0.5,Cクラス!$K$9:$T$228,5,FALSE))</f>
        <v/>
      </c>
      <c r="E645" s="78" t="str">
        <f>IF(VLOOKUP(B645,Cクラス!$K$9:$T$228,2,FALSE)="","",VLOOKUP(B645,Cクラス!$K$9:$T$228,2,FALSE))</f>
        <v>GC</v>
      </c>
      <c r="F645" s="78" t="e">
        <f>データ!$B$4</f>
        <v>#N/A</v>
      </c>
      <c r="G645" s="78" t="e">
        <f>データ!$B$5</f>
        <v>#N/A</v>
      </c>
      <c r="H645" s="69" t="str">
        <f t="shared" si="81"/>
        <v/>
      </c>
      <c r="L645" s="69">
        <v>639</v>
      </c>
      <c r="M645" s="69" t="str">
        <f t="shared" si="75"/>
        <v/>
      </c>
      <c r="N645" s="69" t="str">
        <f t="shared" si="76"/>
        <v/>
      </c>
      <c r="O645" s="69" t="str">
        <f t="shared" si="77"/>
        <v/>
      </c>
      <c r="P645" s="69" t="str">
        <f t="shared" si="78"/>
        <v/>
      </c>
      <c r="Q645" s="69" t="str">
        <f t="shared" si="79"/>
        <v/>
      </c>
      <c r="R645" s="69" t="str">
        <f t="shared" si="80"/>
        <v/>
      </c>
    </row>
    <row r="646" spans="1:18" x14ac:dyDescent="0.2">
      <c r="A646" s="71" t="str">
        <f t="shared" si="74"/>
        <v/>
      </c>
      <c r="B646" s="78">
        <v>90</v>
      </c>
      <c r="C646" s="78" t="str">
        <f>IF(VLOOKUP(B646,Cクラス!$K$9:$T$228,5,FALSE)="","",VLOOKUP(B646,Cクラス!$K$9:$T$228,5,FALSE))</f>
        <v/>
      </c>
      <c r="D646" s="78" t="str">
        <f>IF(VLOOKUP(B646+0.5,Cクラス!$K$9:$T$228,5,FALSE)="","",VLOOKUP(B646+0.5,Cクラス!$K$9:$T$228,5,FALSE))</f>
        <v/>
      </c>
      <c r="E646" s="78" t="str">
        <f>IF(VLOOKUP(B646,Cクラス!$K$9:$T$228,2,FALSE)="","",VLOOKUP(B646,Cクラス!$K$9:$T$228,2,FALSE))</f>
        <v>GC</v>
      </c>
      <c r="F646" s="78" t="e">
        <f>データ!$B$4</f>
        <v>#N/A</v>
      </c>
      <c r="G646" s="78" t="e">
        <f>データ!$B$5</f>
        <v>#N/A</v>
      </c>
      <c r="H646" s="69" t="str">
        <f t="shared" si="81"/>
        <v/>
      </c>
      <c r="L646" s="69">
        <v>640</v>
      </c>
      <c r="M646" s="69" t="str">
        <f t="shared" si="75"/>
        <v/>
      </c>
      <c r="N646" s="69" t="str">
        <f t="shared" si="76"/>
        <v/>
      </c>
      <c r="O646" s="69" t="str">
        <f t="shared" si="77"/>
        <v/>
      </c>
      <c r="P646" s="69" t="str">
        <f t="shared" si="78"/>
        <v/>
      </c>
      <c r="Q646" s="69" t="str">
        <f t="shared" si="79"/>
        <v/>
      </c>
      <c r="R646" s="69" t="str">
        <f t="shared" si="80"/>
        <v/>
      </c>
    </row>
    <row r="647" spans="1:18" x14ac:dyDescent="0.2">
      <c r="A647" s="71" t="str">
        <f t="shared" ref="A647:A666" si="82">IFERROR(RANK(H647,$H$7:$H$666,1),"")</f>
        <v/>
      </c>
      <c r="B647" s="78">
        <v>91</v>
      </c>
      <c r="C647" s="78" t="str">
        <f>IF(VLOOKUP(B647,Cクラス!$K$9:$T$228,5,FALSE)="","",VLOOKUP(B647,Cクラス!$K$9:$T$228,5,FALSE))</f>
        <v/>
      </c>
      <c r="D647" s="78" t="str">
        <f>IF(VLOOKUP(B647+0.5,Cクラス!$K$9:$T$228,5,FALSE)="","",VLOOKUP(B647+0.5,Cクラス!$K$9:$T$228,5,FALSE))</f>
        <v/>
      </c>
      <c r="E647" s="78" t="str">
        <f>IF(VLOOKUP(B647,Cクラス!$K$9:$T$228,2,FALSE)="","",VLOOKUP(B647,Cクラス!$K$9:$T$228,2,FALSE))</f>
        <v>GC</v>
      </c>
      <c r="F647" s="78" t="e">
        <f>データ!$B$4</f>
        <v>#N/A</v>
      </c>
      <c r="G647" s="78" t="e">
        <f>データ!$B$5</f>
        <v>#N/A</v>
      </c>
      <c r="H647" s="69" t="str">
        <f t="shared" si="81"/>
        <v/>
      </c>
      <c r="L647" s="69">
        <v>641</v>
      </c>
      <c r="M647" s="69" t="str">
        <f t="shared" si="75"/>
        <v/>
      </c>
      <c r="N647" s="69" t="str">
        <f t="shared" si="76"/>
        <v/>
      </c>
      <c r="O647" s="69" t="str">
        <f t="shared" si="77"/>
        <v/>
      </c>
      <c r="P647" s="69" t="str">
        <f t="shared" si="78"/>
        <v/>
      </c>
      <c r="Q647" s="69" t="str">
        <f t="shared" si="79"/>
        <v/>
      </c>
      <c r="R647" s="69" t="str">
        <f t="shared" si="80"/>
        <v/>
      </c>
    </row>
    <row r="648" spans="1:18" x14ac:dyDescent="0.2">
      <c r="A648" s="71" t="str">
        <f t="shared" si="82"/>
        <v/>
      </c>
      <c r="B648" s="78">
        <v>92</v>
      </c>
      <c r="C648" s="78" t="str">
        <f>IF(VLOOKUP(B648,Cクラス!$K$9:$T$228,5,FALSE)="","",VLOOKUP(B648,Cクラス!$K$9:$T$228,5,FALSE))</f>
        <v/>
      </c>
      <c r="D648" s="78" t="str">
        <f>IF(VLOOKUP(B648+0.5,Cクラス!$K$9:$T$228,5,FALSE)="","",VLOOKUP(B648+0.5,Cクラス!$K$9:$T$228,5,FALSE))</f>
        <v/>
      </c>
      <c r="E648" s="78" t="str">
        <f>IF(VLOOKUP(B648,Cクラス!$K$9:$T$228,2,FALSE)="","",VLOOKUP(B648,Cクラス!$K$9:$T$228,2,FALSE))</f>
        <v>GC</v>
      </c>
      <c r="F648" s="78" t="e">
        <f>データ!$B$4</f>
        <v>#N/A</v>
      </c>
      <c r="G648" s="78" t="e">
        <f>データ!$B$5</f>
        <v>#N/A</v>
      </c>
      <c r="H648" s="69" t="str">
        <f t="shared" si="81"/>
        <v/>
      </c>
      <c r="L648" s="69">
        <v>642</v>
      </c>
      <c r="M648" s="69" t="str">
        <f t="shared" ref="M648:M665" si="83">IFERROR(VLOOKUP(L648,$A$7:$G$666,2,FALSE),"")</f>
        <v/>
      </c>
      <c r="N648" s="69" t="str">
        <f t="shared" ref="N648:N665" si="84">IFERROR(VLOOKUP(L648,$A$7:$G$666,4,FALSE),"")</f>
        <v/>
      </c>
      <c r="O648" s="69" t="str">
        <f t="shared" ref="O648:O665" si="85">IFERROR(VLOOKUP(L648,$A$7:$G$666,3,FALSE),"")</f>
        <v/>
      </c>
      <c r="P648" s="69" t="str">
        <f t="shared" ref="P648:P665" si="86">IFERROR(VLOOKUP(L648,$A$7:$G$666,6,FALSE),"")</f>
        <v/>
      </c>
      <c r="Q648" s="69" t="str">
        <f t="shared" ref="Q648:Q665" si="87">IFERROR(VLOOKUP(L648,$A$7:$G$666,7,FALSE),"")</f>
        <v/>
      </c>
      <c r="R648" s="69" t="str">
        <f t="shared" ref="R648:R665" si="88">IFERROR(VLOOKUP(L648,$A$7:$G$666,5,FALSE),"")</f>
        <v/>
      </c>
    </row>
    <row r="649" spans="1:18" x14ac:dyDescent="0.2">
      <c r="A649" s="71" t="str">
        <f t="shared" si="82"/>
        <v/>
      </c>
      <c r="B649" s="78">
        <v>93</v>
      </c>
      <c r="C649" s="78" t="str">
        <f>IF(VLOOKUP(B649,Cクラス!$K$9:$T$228,5,FALSE)="","",VLOOKUP(B649,Cクラス!$K$9:$T$228,5,FALSE))</f>
        <v/>
      </c>
      <c r="D649" s="78" t="str">
        <f>IF(VLOOKUP(B649+0.5,Cクラス!$K$9:$T$228,5,FALSE)="","",VLOOKUP(B649+0.5,Cクラス!$K$9:$T$228,5,FALSE))</f>
        <v/>
      </c>
      <c r="E649" s="78" t="str">
        <f>IF(VLOOKUP(B649,Cクラス!$K$9:$T$228,2,FALSE)="","",VLOOKUP(B649,Cクラス!$K$9:$T$228,2,FALSE))</f>
        <v>GC</v>
      </c>
      <c r="F649" s="78" t="e">
        <f>データ!$B$4</f>
        <v>#N/A</v>
      </c>
      <c r="G649" s="78" t="e">
        <f>データ!$B$5</f>
        <v>#N/A</v>
      </c>
      <c r="H649" s="69" t="str">
        <f t="shared" si="81"/>
        <v/>
      </c>
      <c r="L649" s="69">
        <v>643</v>
      </c>
      <c r="M649" s="69" t="str">
        <f t="shared" si="83"/>
        <v/>
      </c>
      <c r="N649" s="69" t="str">
        <f t="shared" si="84"/>
        <v/>
      </c>
      <c r="O649" s="69" t="str">
        <f t="shared" si="85"/>
        <v/>
      </c>
      <c r="P649" s="69" t="str">
        <f t="shared" si="86"/>
        <v/>
      </c>
      <c r="Q649" s="69" t="str">
        <f t="shared" si="87"/>
        <v/>
      </c>
      <c r="R649" s="69" t="str">
        <f t="shared" si="88"/>
        <v/>
      </c>
    </row>
    <row r="650" spans="1:18" x14ac:dyDescent="0.2">
      <c r="A650" s="71" t="str">
        <f t="shared" si="82"/>
        <v/>
      </c>
      <c r="B650" s="78">
        <v>94</v>
      </c>
      <c r="C650" s="78" t="str">
        <f>IF(VLOOKUP(B650,Cクラス!$K$9:$T$228,5,FALSE)="","",VLOOKUP(B650,Cクラス!$K$9:$T$228,5,FALSE))</f>
        <v/>
      </c>
      <c r="D650" s="78" t="str">
        <f>IF(VLOOKUP(B650+0.5,Cクラス!$K$9:$T$228,5,FALSE)="","",VLOOKUP(B650+0.5,Cクラス!$K$9:$T$228,5,FALSE))</f>
        <v/>
      </c>
      <c r="E650" s="78" t="str">
        <f>IF(VLOOKUP(B650,Cクラス!$K$9:$T$228,2,FALSE)="","",VLOOKUP(B650,Cクラス!$K$9:$T$228,2,FALSE))</f>
        <v>GC</v>
      </c>
      <c r="F650" s="78" t="e">
        <f>データ!$B$4</f>
        <v>#N/A</v>
      </c>
      <c r="G650" s="78" t="e">
        <f>データ!$B$5</f>
        <v>#N/A</v>
      </c>
      <c r="H650" s="69" t="str">
        <f t="shared" si="81"/>
        <v/>
      </c>
      <c r="L650" s="69">
        <v>644</v>
      </c>
      <c r="M650" s="69" t="str">
        <f t="shared" si="83"/>
        <v/>
      </c>
      <c r="N650" s="69" t="str">
        <f t="shared" si="84"/>
        <v/>
      </c>
      <c r="O650" s="69" t="str">
        <f t="shared" si="85"/>
        <v/>
      </c>
      <c r="P650" s="69" t="str">
        <f t="shared" si="86"/>
        <v/>
      </c>
      <c r="Q650" s="69" t="str">
        <f t="shared" si="87"/>
        <v/>
      </c>
      <c r="R650" s="69" t="str">
        <f t="shared" si="88"/>
        <v/>
      </c>
    </row>
    <row r="651" spans="1:18" x14ac:dyDescent="0.2">
      <c r="A651" s="71" t="str">
        <f t="shared" si="82"/>
        <v/>
      </c>
      <c r="B651" s="78">
        <v>95</v>
      </c>
      <c r="C651" s="78" t="str">
        <f>IF(VLOOKUP(B651,Cクラス!$K$9:$T$228,5,FALSE)="","",VLOOKUP(B651,Cクラス!$K$9:$T$228,5,FALSE))</f>
        <v/>
      </c>
      <c r="D651" s="78" t="str">
        <f>IF(VLOOKUP(B651+0.5,Cクラス!$K$9:$T$228,5,FALSE)="","",VLOOKUP(B651+0.5,Cクラス!$K$9:$T$228,5,FALSE))</f>
        <v/>
      </c>
      <c r="E651" s="78" t="str">
        <f>IF(VLOOKUP(B651,Cクラス!$K$9:$T$228,2,FALSE)="","",VLOOKUP(B651,Cクラス!$K$9:$T$228,2,FALSE))</f>
        <v>GC</v>
      </c>
      <c r="F651" s="78" t="e">
        <f>データ!$B$4</f>
        <v>#N/A</v>
      </c>
      <c r="G651" s="78" t="e">
        <f>データ!$B$5</f>
        <v>#N/A</v>
      </c>
      <c r="H651" s="69" t="str">
        <f t="shared" si="81"/>
        <v/>
      </c>
      <c r="L651" s="69">
        <v>645</v>
      </c>
      <c r="M651" s="69" t="str">
        <f t="shared" si="83"/>
        <v/>
      </c>
      <c r="N651" s="69" t="str">
        <f t="shared" si="84"/>
        <v/>
      </c>
      <c r="O651" s="69" t="str">
        <f t="shared" si="85"/>
        <v/>
      </c>
      <c r="P651" s="69" t="str">
        <f t="shared" si="86"/>
        <v/>
      </c>
      <c r="Q651" s="69" t="str">
        <f t="shared" si="87"/>
        <v/>
      </c>
      <c r="R651" s="69" t="str">
        <f t="shared" si="88"/>
        <v/>
      </c>
    </row>
    <row r="652" spans="1:18" x14ac:dyDescent="0.2">
      <c r="A652" s="71" t="str">
        <f t="shared" si="82"/>
        <v/>
      </c>
      <c r="B652" s="78">
        <v>96</v>
      </c>
      <c r="C652" s="78" t="str">
        <f>IF(VLOOKUP(B652,Cクラス!$K$9:$T$228,5,FALSE)="","",VLOOKUP(B652,Cクラス!$K$9:$T$228,5,FALSE))</f>
        <v/>
      </c>
      <c r="D652" s="78" t="str">
        <f>IF(VLOOKUP(B652+0.5,Cクラス!$K$9:$T$228,5,FALSE)="","",VLOOKUP(B652+0.5,Cクラス!$K$9:$T$228,5,FALSE))</f>
        <v/>
      </c>
      <c r="E652" s="78" t="str">
        <f>IF(VLOOKUP(B652,Cクラス!$K$9:$T$228,2,FALSE)="","",VLOOKUP(B652,Cクラス!$K$9:$T$228,2,FALSE))</f>
        <v>GC</v>
      </c>
      <c r="F652" s="78" t="e">
        <f>データ!$B$4</f>
        <v>#N/A</v>
      </c>
      <c r="G652" s="78" t="e">
        <f>データ!$B$5</f>
        <v>#N/A</v>
      </c>
      <c r="H652" s="69" t="str">
        <f t="shared" si="81"/>
        <v/>
      </c>
      <c r="L652" s="69">
        <v>646</v>
      </c>
      <c r="M652" s="69" t="str">
        <f t="shared" si="83"/>
        <v/>
      </c>
      <c r="N652" s="69" t="str">
        <f t="shared" si="84"/>
        <v/>
      </c>
      <c r="O652" s="69" t="str">
        <f t="shared" si="85"/>
        <v/>
      </c>
      <c r="P652" s="69" t="str">
        <f t="shared" si="86"/>
        <v/>
      </c>
      <c r="Q652" s="69" t="str">
        <f t="shared" si="87"/>
        <v/>
      </c>
      <c r="R652" s="69" t="str">
        <f t="shared" si="88"/>
        <v/>
      </c>
    </row>
    <row r="653" spans="1:18" x14ac:dyDescent="0.2">
      <c r="A653" s="71" t="str">
        <f t="shared" si="82"/>
        <v/>
      </c>
      <c r="B653" s="78">
        <v>97</v>
      </c>
      <c r="C653" s="78" t="str">
        <f>IF(VLOOKUP(B653,Cクラス!$K$9:$T$228,5,FALSE)="","",VLOOKUP(B653,Cクラス!$K$9:$T$228,5,FALSE))</f>
        <v/>
      </c>
      <c r="D653" s="78" t="str">
        <f>IF(VLOOKUP(B653+0.5,Cクラス!$K$9:$T$228,5,FALSE)="","",VLOOKUP(B653+0.5,Cクラス!$K$9:$T$228,5,FALSE))</f>
        <v/>
      </c>
      <c r="E653" s="78" t="str">
        <f>IF(VLOOKUP(B653,Cクラス!$K$9:$T$228,2,FALSE)="","",VLOOKUP(B653,Cクラス!$K$9:$T$228,2,FALSE))</f>
        <v>GC</v>
      </c>
      <c r="F653" s="78" t="e">
        <f>データ!$B$4</f>
        <v>#N/A</v>
      </c>
      <c r="G653" s="78" t="e">
        <f>データ!$B$5</f>
        <v>#N/A</v>
      </c>
      <c r="H653" s="69" t="str">
        <f t="shared" si="81"/>
        <v/>
      </c>
      <c r="L653" s="69">
        <v>647</v>
      </c>
      <c r="M653" s="69" t="str">
        <f t="shared" si="83"/>
        <v/>
      </c>
      <c r="N653" s="69" t="str">
        <f t="shared" si="84"/>
        <v/>
      </c>
      <c r="O653" s="69" t="str">
        <f t="shared" si="85"/>
        <v/>
      </c>
      <c r="P653" s="69" t="str">
        <f t="shared" si="86"/>
        <v/>
      </c>
      <c r="Q653" s="69" t="str">
        <f t="shared" si="87"/>
        <v/>
      </c>
      <c r="R653" s="69" t="str">
        <f t="shared" si="88"/>
        <v/>
      </c>
    </row>
    <row r="654" spans="1:18" x14ac:dyDescent="0.2">
      <c r="A654" s="71" t="str">
        <f t="shared" si="82"/>
        <v/>
      </c>
      <c r="B654" s="78">
        <v>98</v>
      </c>
      <c r="C654" s="78" t="str">
        <f>IF(VLOOKUP(B654,Cクラス!$K$9:$T$228,5,FALSE)="","",VLOOKUP(B654,Cクラス!$K$9:$T$228,5,FALSE))</f>
        <v/>
      </c>
      <c r="D654" s="78" t="str">
        <f>IF(VLOOKUP(B654+0.5,Cクラス!$K$9:$T$228,5,FALSE)="","",VLOOKUP(B654+0.5,Cクラス!$K$9:$T$228,5,FALSE))</f>
        <v/>
      </c>
      <c r="E654" s="78" t="str">
        <f>IF(VLOOKUP(B654,Cクラス!$K$9:$T$228,2,FALSE)="","",VLOOKUP(B654,Cクラス!$K$9:$T$228,2,FALSE))</f>
        <v>GC</v>
      </c>
      <c r="F654" s="78" t="e">
        <f>データ!$B$4</f>
        <v>#N/A</v>
      </c>
      <c r="G654" s="78" t="e">
        <f>データ!$B$5</f>
        <v>#N/A</v>
      </c>
      <c r="H654" s="69" t="str">
        <f t="shared" si="81"/>
        <v/>
      </c>
      <c r="L654" s="69">
        <v>648</v>
      </c>
      <c r="M654" s="69" t="str">
        <f t="shared" si="83"/>
        <v/>
      </c>
      <c r="N654" s="69" t="str">
        <f t="shared" si="84"/>
        <v/>
      </c>
      <c r="O654" s="69" t="str">
        <f t="shared" si="85"/>
        <v/>
      </c>
      <c r="P654" s="69" t="str">
        <f t="shared" si="86"/>
        <v/>
      </c>
      <c r="Q654" s="69" t="str">
        <f t="shared" si="87"/>
        <v/>
      </c>
      <c r="R654" s="69" t="str">
        <f t="shared" si="88"/>
        <v/>
      </c>
    </row>
    <row r="655" spans="1:18" x14ac:dyDescent="0.2">
      <c r="A655" s="71" t="str">
        <f t="shared" si="82"/>
        <v/>
      </c>
      <c r="B655" s="78">
        <v>99</v>
      </c>
      <c r="C655" s="78" t="str">
        <f>IF(VLOOKUP(B655,Cクラス!$K$9:$T$228,5,FALSE)="","",VLOOKUP(B655,Cクラス!$K$9:$T$228,5,FALSE))</f>
        <v/>
      </c>
      <c r="D655" s="78" t="str">
        <f>IF(VLOOKUP(B655+0.5,Cクラス!$K$9:$T$228,5,FALSE)="","",VLOOKUP(B655+0.5,Cクラス!$K$9:$T$228,5,FALSE))</f>
        <v/>
      </c>
      <c r="E655" s="78" t="str">
        <f>IF(VLOOKUP(B655,Cクラス!$K$9:$T$228,2,FALSE)="","",VLOOKUP(B655,Cクラス!$K$9:$T$228,2,FALSE))</f>
        <v>GC</v>
      </c>
      <c r="F655" s="78" t="e">
        <f>データ!$B$4</f>
        <v>#N/A</v>
      </c>
      <c r="G655" s="78" t="e">
        <f>データ!$B$5</f>
        <v>#N/A</v>
      </c>
      <c r="H655" s="69" t="str">
        <f t="shared" si="81"/>
        <v/>
      </c>
      <c r="L655" s="69">
        <v>649</v>
      </c>
      <c r="M655" s="69" t="str">
        <f t="shared" si="83"/>
        <v/>
      </c>
      <c r="N655" s="69" t="str">
        <f t="shared" si="84"/>
        <v/>
      </c>
      <c r="O655" s="69" t="str">
        <f t="shared" si="85"/>
        <v/>
      </c>
      <c r="P655" s="69" t="str">
        <f t="shared" si="86"/>
        <v/>
      </c>
      <c r="Q655" s="69" t="str">
        <f t="shared" si="87"/>
        <v/>
      </c>
      <c r="R655" s="69" t="str">
        <f t="shared" si="88"/>
        <v/>
      </c>
    </row>
    <row r="656" spans="1:18" x14ac:dyDescent="0.2">
      <c r="A656" s="71" t="str">
        <f t="shared" si="82"/>
        <v/>
      </c>
      <c r="B656" s="78">
        <v>100</v>
      </c>
      <c r="C656" s="78" t="str">
        <f>IF(VLOOKUP(B656,Cクラス!$K$9:$T$228,5,FALSE)="","",VLOOKUP(B656,Cクラス!$K$9:$T$228,5,FALSE))</f>
        <v/>
      </c>
      <c r="D656" s="78" t="str">
        <f>IF(VLOOKUP(B656+0.5,Cクラス!$K$9:$T$228,5,FALSE)="","",VLOOKUP(B656+0.5,Cクラス!$K$9:$T$228,5,FALSE))</f>
        <v/>
      </c>
      <c r="E656" s="78" t="str">
        <f>IF(VLOOKUP(B656,Cクラス!$K$9:$T$228,2,FALSE)="","",VLOOKUP(B656,Cクラス!$K$9:$T$228,2,FALSE))</f>
        <v>GC</v>
      </c>
      <c r="F656" s="78" t="e">
        <f>データ!$B$4</f>
        <v>#N/A</v>
      </c>
      <c r="G656" s="78" t="e">
        <f>データ!$B$5</f>
        <v>#N/A</v>
      </c>
      <c r="H656" s="69" t="str">
        <f t="shared" si="81"/>
        <v/>
      </c>
      <c r="L656" s="69">
        <v>650</v>
      </c>
      <c r="M656" s="69" t="str">
        <f t="shared" si="83"/>
        <v/>
      </c>
      <c r="N656" s="69" t="str">
        <f t="shared" si="84"/>
        <v/>
      </c>
      <c r="O656" s="69" t="str">
        <f t="shared" si="85"/>
        <v/>
      </c>
      <c r="P656" s="69" t="str">
        <f t="shared" si="86"/>
        <v/>
      </c>
      <c r="Q656" s="69" t="str">
        <f t="shared" si="87"/>
        <v/>
      </c>
      <c r="R656" s="69" t="str">
        <f t="shared" si="88"/>
        <v/>
      </c>
    </row>
    <row r="657" spans="1:18" x14ac:dyDescent="0.2">
      <c r="A657" s="71" t="str">
        <f t="shared" si="82"/>
        <v/>
      </c>
      <c r="B657" s="78">
        <v>101</v>
      </c>
      <c r="C657" s="78" t="str">
        <f>IF(VLOOKUP(B657,Cクラス!$K$9:$T$228,5,FALSE)="","",VLOOKUP(B657,Cクラス!$K$9:$T$228,5,FALSE))</f>
        <v/>
      </c>
      <c r="D657" s="78" t="str">
        <f>IF(VLOOKUP(B657+0.5,Cクラス!$K$9:$T$228,5,FALSE)="","",VLOOKUP(B657+0.5,Cクラス!$K$9:$T$228,5,FALSE))</f>
        <v/>
      </c>
      <c r="E657" s="78" t="str">
        <f>IF(VLOOKUP(B657,Cクラス!$K$9:$T$228,2,FALSE)="","",VLOOKUP(B657,Cクラス!$K$9:$T$228,2,FALSE))</f>
        <v>GC</v>
      </c>
      <c r="F657" s="78" t="e">
        <f>データ!$B$4</f>
        <v>#N/A</v>
      </c>
      <c r="G657" s="78" t="e">
        <f>データ!$B$5</f>
        <v>#N/A</v>
      </c>
      <c r="H657" s="69" t="str">
        <f t="shared" si="81"/>
        <v/>
      </c>
      <c r="L657" s="69">
        <v>651</v>
      </c>
      <c r="M657" s="69" t="str">
        <f t="shared" si="83"/>
        <v/>
      </c>
      <c r="N657" s="69" t="str">
        <f t="shared" si="84"/>
        <v/>
      </c>
      <c r="O657" s="69" t="str">
        <f t="shared" si="85"/>
        <v/>
      </c>
      <c r="P657" s="69" t="str">
        <f t="shared" si="86"/>
        <v/>
      </c>
      <c r="Q657" s="69" t="str">
        <f t="shared" si="87"/>
        <v/>
      </c>
      <c r="R657" s="69" t="str">
        <f t="shared" si="88"/>
        <v/>
      </c>
    </row>
    <row r="658" spans="1:18" x14ac:dyDescent="0.2">
      <c r="A658" s="71" t="str">
        <f t="shared" si="82"/>
        <v/>
      </c>
      <c r="B658" s="78">
        <v>102</v>
      </c>
      <c r="C658" s="78" t="str">
        <f>IF(VLOOKUP(B658,Cクラス!$K$9:$T$228,5,FALSE)="","",VLOOKUP(B658,Cクラス!$K$9:$T$228,5,FALSE))</f>
        <v/>
      </c>
      <c r="D658" s="78" t="str">
        <f>IF(VLOOKUP(B658+0.5,Cクラス!$K$9:$T$228,5,FALSE)="","",VLOOKUP(B658+0.5,Cクラス!$K$9:$T$228,5,FALSE))</f>
        <v/>
      </c>
      <c r="E658" s="78" t="str">
        <f>IF(VLOOKUP(B658,Cクラス!$K$9:$T$228,2,FALSE)="","",VLOOKUP(B658,Cクラス!$K$9:$T$228,2,FALSE))</f>
        <v>GC</v>
      </c>
      <c r="F658" s="78" t="e">
        <f>データ!$B$4</f>
        <v>#N/A</v>
      </c>
      <c r="G658" s="78" t="e">
        <f>データ!$B$5</f>
        <v>#N/A</v>
      </c>
      <c r="H658" s="69" t="str">
        <f t="shared" si="81"/>
        <v/>
      </c>
      <c r="L658" s="69">
        <v>652</v>
      </c>
      <c r="M658" s="69" t="str">
        <f t="shared" si="83"/>
        <v/>
      </c>
      <c r="N658" s="69" t="str">
        <f t="shared" si="84"/>
        <v/>
      </c>
      <c r="O658" s="69" t="str">
        <f t="shared" si="85"/>
        <v/>
      </c>
      <c r="P658" s="69" t="str">
        <f t="shared" si="86"/>
        <v/>
      </c>
      <c r="Q658" s="69" t="str">
        <f t="shared" si="87"/>
        <v/>
      </c>
      <c r="R658" s="69" t="str">
        <f t="shared" si="88"/>
        <v/>
      </c>
    </row>
    <row r="659" spans="1:18" x14ac:dyDescent="0.2">
      <c r="A659" s="71" t="str">
        <f t="shared" si="82"/>
        <v/>
      </c>
      <c r="B659" s="78">
        <v>103</v>
      </c>
      <c r="C659" s="78" t="str">
        <f>IF(VLOOKUP(B659,Cクラス!$K$9:$T$228,5,FALSE)="","",VLOOKUP(B659,Cクラス!$K$9:$T$228,5,FALSE))</f>
        <v/>
      </c>
      <c r="D659" s="78" t="str">
        <f>IF(VLOOKUP(B659+0.5,Cクラス!$K$9:$T$228,5,FALSE)="","",VLOOKUP(B659+0.5,Cクラス!$K$9:$T$228,5,FALSE))</f>
        <v/>
      </c>
      <c r="E659" s="78" t="str">
        <f>IF(VLOOKUP(B659,Cクラス!$K$9:$T$228,2,FALSE)="","",VLOOKUP(B659,Cクラス!$K$9:$T$228,2,FALSE))</f>
        <v>GC</v>
      </c>
      <c r="F659" s="78" t="e">
        <f>データ!$B$4</f>
        <v>#N/A</v>
      </c>
      <c r="G659" s="78" t="e">
        <f>データ!$B$5</f>
        <v>#N/A</v>
      </c>
      <c r="H659" s="69" t="str">
        <f t="shared" si="81"/>
        <v/>
      </c>
      <c r="L659" s="69">
        <v>653</v>
      </c>
      <c r="M659" s="69" t="str">
        <f t="shared" si="83"/>
        <v/>
      </c>
      <c r="N659" s="69" t="str">
        <f t="shared" si="84"/>
        <v/>
      </c>
      <c r="O659" s="69" t="str">
        <f t="shared" si="85"/>
        <v/>
      </c>
      <c r="P659" s="69" t="str">
        <f t="shared" si="86"/>
        <v/>
      </c>
      <c r="Q659" s="69" t="str">
        <f t="shared" si="87"/>
        <v/>
      </c>
      <c r="R659" s="69" t="str">
        <f t="shared" si="88"/>
        <v/>
      </c>
    </row>
    <row r="660" spans="1:18" x14ac:dyDescent="0.2">
      <c r="A660" s="71" t="str">
        <f t="shared" si="82"/>
        <v/>
      </c>
      <c r="B660" s="78">
        <v>104</v>
      </c>
      <c r="C660" s="78" t="str">
        <f>IF(VLOOKUP(B660,Cクラス!$K$9:$T$228,5,FALSE)="","",VLOOKUP(B660,Cクラス!$K$9:$T$228,5,FALSE))</f>
        <v/>
      </c>
      <c r="D660" s="78" t="str">
        <f>IF(VLOOKUP(B660+0.5,Cクラス!$K$9:$T$228,5,FALSE)="","",VLOOKUP(B660+0.5,Cクラス!$K$9:$T$228,5,FALSE))</f>
        <v/>
      </c>
      <c r="E660" s="78" t="str">
        <f>IF(VLOOKUP(B660,Cクラス!$K$9:$T$228,2,FALSE)="","",VLOOKUP(B660,Cクラス!$K$9:$T$228,2,FALSE))</f>
        <v>GC</v>
      </c>
      <c r="F660" s="78" t="e">
        <f>データ!$B$4</f>
        <v>#N/A</v>
      </c>
      <c r="G660" s="78" t="e">
        <f>データ!$B$5</f>
        <v>#N/A</v>
      </c>
      <c r="H660" s="69" t="str">
        <f t="shared" si="81"/>
        <v/>
      </c>
      <c r="L660" s="69">
        <v>654</v>
      </c>
      <c r="M660" s="69" t="str">
        <f t="shared" si="83"/>
        <v/>
      </c>
      <c r="N660" s="69" t="str">
        <f t="shared" si="84"/>
        <v/>
      </c>
      <c r="O660" s="69" t="str">
        <f t="shared" si="85"/>
        <v/>
      </c>
      <c r="P660" s="69" t="str">
        <f t="shared" si="86"/>
        <v/>
      </c>
      <c r="Q660" s="69" t="str">
        <f t="shared" si="87"/>
        <v/>
      </c>
      <c r="R660" s="69" t="str">
        <f t="shared" si="88"/>
        <v/>
      </c>
    </row>
    <row r="661" spans="1:18" x14ac:dyDescent="0.2">
      <c r="A661" s="71" t="str">
        <f t="shared" si="82"/>
        <v/>
      </c>
      <c r="B661" s="78">
        <v>105</v>
      </c>
      <c r="C661" s="78" t="str">
        <f>IF(VLOOKUP(B661,Cクラス!$K$9:$T$228,5,FALSE)="","",VLOOKUP(B661,Cクラス!$K$9:$T$228,5,FALSE))</f>
        <v/>
      </c>
      <c r="D661" s="78" t="str">
        <f>IF(VLOOKUP(B661+0.5,Cクラス!$K$9:$T$228,5,FALSE)="","",VLOOKUP(B661+0.5,Cクラス!$K$9:$T$228,5,FALSE))</f>
        <v/>
      </c>
      <c r="E661" s="78" t="str">
        <f>IF(VLOOKUP(B661,Cクラス!$K$9:$T$228,2,FALSE)="","",VLOOKUP(B661,Cクラス!$K$9:$T$228,2,FALSE))</f>
        <v>GC</v>
      </c>
      <c r="F661" s="78" t="e">
        <f>データ!$B$4</f>
        <v>#N/A</v>
      </c>
      <c r="G661" s="78" t="e">
        <f>データ!$B$5</f>
        <v>#N/A</v>
      </c>
      <c r="H661" s="69" t="str">
        <f t="shared" si="81"/>
        <v/>
      </c>
      <c r="L661" s="69">
        <v>655</v>
      </c>
      <c r="M661" s="69" t="str">
        <f t="shared" si="83"/>
        <v/>
      </c>
      <c r="N661" s="69" t="str">
        <f t="shared" si="84"/>
        <v/>
      </c>
      <c r="O661" s="69" t="str">
        <f t="shared" si="85"/>
        <v/>
      </c>
      <c r="P661" s="69" t="str">
        <f t="shared" si="86"/>
        <v/>
      </c>
      <c r="Q661" s="69" t="str">
        <f t="shared" si="87"/>
        <v/>
      </c>
      <c r="R661" s="69" t="str">
        <f t="shared" si="88"/>
        <v/>
      </c>
    </row>
    <row r="662" spans="1:18" x14ac:dyDescent="0.2">
      <c r="A662" s="71" t="str">
        <f t="shared" si="82"/>
        <v/>
      </c>
      <c r="B662" s="78">
        <v>106</v>
      </c>
      <c r="C662" s="78" t="str">
        <f>IF(VLOOKUP(B662,Cクラス!$K$9:$T$228,5,FALSE)="","",VLOOKUP(B662,Cクラス!$K$9:$T$228,5,FALSE))</f>
        <v/>
      </c>
      <c r="D662" s="78" t="str">
        <f>IF(VLOOKUP(B662+0.5,Cクラス!$K$9:$T$228,5,FALSE)="","",VLOOKUP(B662+0.5,Cクラス!$K$9:$T$228,5,FALSE))</f>
        <v/>
      </c>
      <c r="E662" s="78" t="str">
        <f>IF(VLOOKUP(B662,Cクラス!$K$9:$T$228,2,FALSE)="","",VLOOKUP(B662,Cクラス!$K$9:$T$228,2,FALSE))</f>
        <v>GC</v>
      </c>
      <c r="F662" s="78" t="e">
        <f>データ!$B$4</f>
        <v>#N/A</v>
      </c>
      <c r="G662" s="78" t="e">
        <f>データ!$B$5</f>
        <v>#N/A</v>
      </c>
      <c r="H662" s="69" t="str">
        <f t="shared" si="81"/>
        <v/>
      </c>
      <c r="L662" s="69">
        <v>656</v>
      </c>
      <c r="M662" s="69" t="str">
        <f t="shared" si="83"/>
        <v/>
      </c>
      <c r="N662" s="69" t="str">
        <f t="shared" si="84"/>
        <v/>
      </c>
      <c r="O662" s="69" t="str">
        <f t="shared" si="85"/>
        <v/>
      </c>
      <c r="P662" s="69" t="str">
        <f t="shared" si="86"/>
        <v/>
      </c>
      <c r="Q662" s="69" t="str">
        <f t="shared" si="87"/>
        <v/>
      </c>
      <c r="R662" s="69" t="str">
        <f t="shared" si="88"/>
        <v/>
      </c>
    </row>
    <row r="663" spans="1:18" x14ac:dyDescent="0.2">
      <c r="A663" s="71" t="str">
        <f t="shared" si="82"/>
        <v/>
      </c>
      <c r="B663" s="78">
        <v>107</v>
      </c>
      <c r="C663" s="78" t="str">
        <f>IF(VLOOKUP(B663,Cクラス!$K$9:$T$228,5,FALSE)="","",VLOOKUP(B663,Cクラス!$K$9:$T$228,5,FALSE))</f>
        <v/>
      </c>
      <c r="D663" s="78" t="str">
        <f>IF(VLOOKUP(B663+0.5,Cクラス!$K$9:$T$228,5,FALSE)="","",VLOOKUP(B663+0.5,Cクラス!$K$9:$T$228,5,FALSE))</f>
        <v/>
      </c>
      <c r="E663" s="78" t="str">
        <f>IF(VLOOKUP(B663,Cクラス!$K$9:$T$228,2,FALSE)="","",VLOOKUP(B663,Cクラス!$K$9:$T$228,2,FALSE))</f>
        <v>GC</v>
      </c>
      <c r="F663" s="78" t="e">
        <f>データ!$B$4</f>
        <v>#N/A</v>
      </c>
      <c r="G663" s="78" t="e">
        <f>データ!$B$5</f>
        <v>#N/A</v>
      </c>
      <c r="H663" s="69" t="str">
        <f t="shared" si="81"/>
        <v/>
      </c>
      <c r="L663" s="69">
        <v>657</v>
      </c>
      <c r="M663" s="69" t="str">
        <f t="shared" si="83"/>
        <v/>
      </c>
      <c r="N663" s="69" t="str">
        <f t="shared" si="84"/>
        <v/>
      </c>
      <c r="O663" s="69" t="str">
        <f t="shared" si="85"/>
        <v/>
      </c>
      <c r="P663" s="69" t="str">
        <f t="shared" si="86"/>
        <v/>
      </c>
      <c r="Q663" s="69" t="str">
        <f t="shared" si="87"/>
        <v/>
      </c>
      <c r="R663" s="69" t="str">
        <f t="shared" si="88"/>
        <v/>
      </c>
    </row>
    <row r="664" spans="1:18" x14ac:dyDescent="0.2">
      <c r="A664" s="71" t="str">
        <f t="shared" si="82"/>
        <v/>
      </c>
      <c r="B664" s="78">
        <v>108</v>
      </c>
      <c r="C664" s="78" t="str">
        <f>IF(VLOOKUP(B664,Cクラス!$K$9:$T$228,5,FALSE)="","",VLOOKUP(B664,Cクラス!$K$9:$T$228,5,FALSE))</f>
        <v/>
      </c>
      <c r="D664" s="78" t="str">
        <f>IF(VLOOKUP(B664+0.5,Cクラス!$K$9:$T$228,5,FALSE)="","",VLOOKUP(B664+0.5,Cクラス!$K$9:$T$228,5,FALSE))</f>
        <v/>
      </c>
      <c r="E664" s="78" t="str">
        <f>IF(VLOOKUP(B664,Cクラス!$K$9:$T$228,2,FALSE)="","",VLOOKUP(B664,Cクラス!$K$9:$T$228,2,FALSE))</f>
        <v>GC</v>
      </c>
      <c r="F664" s="78" t="e">
        <f>データ!$B$4</f>
        <v>#N/A</v>
      </c>
      <c r="G664" s="78" t="e">
        <f>データ!$B$5</f>
        <v>#N/A</v>
      </c>
      <c r="H664" s="69" t="str">
        <f t="shared" si="81"/>
        <v/>
      </c>
      <c r="L664" s="69">
        <v>658</v>
      </c>
      <c r="M664" s="69" t="str">
        <f t="shared" si="83"/>
        <v/>
      </c>
      <c r="N664" s="69" t="str">
        <f t="shared" si="84"/>
        <v/>
      </c>
      <c r="O664" s="69" t="str">
        <f t="shared" si="85"/>
        <v/>
      </c>
      <c r="P664" s="69" t="str">
        <f t="shared" si="86"/>
        <v/>
      </c>
      <c r="Q664" s="69" t="str">
        <f t="shared" si="87"/>
        <v/>
      </c>
      <c r="R664" s="69" t="str">
        <f t="shared" si="88"/>
        <v/>
      </c>
    </row>
    <row r="665" spans="1:18" x14ac:dyDescent="0.2">
      <c r="A665" s="71" t="str">
        <f t="shared" si="82"/>
        <v/>
      </c>
      <c r="B665" s="78">
        <v>109</v>
      </c>
      <c r="C665" s="78" t="str">
        <f>IF(VLOOKUP(B665,Cクラス!$K$9:$T$228,5,FALSE)="","",VLOOKUP(B665,Cクラス!$K$9:$T$228,5,FALSE))</f>
        <v/>
      </c>
      <c r="D665" s="78" t="str">
        <f>IF(VLOOKUP(B665+0.5,Cクラス!$K$9:$T$228,5,FALSE)="","",VLOOKUP(B665+0.5,Cクラス!$K$9:$T$228,5,FALSE))</f>
        <v/>
      </c>
      <c r="E665" s="78" t="str">
        <f>IF(VLOOKUP(B665,Cクラス!$K$9:$T$228,2,FALSE)="","",VLOOKUP(B665,Cクラス!$K$9:$T$228,2,FALSE))</f>
        <v>GC</v>
      </c>
      <c r="F665" s="78" t="e">
        <f>データ!$B$4</f>
        <v>#N/A</v>
      </c>
      <c r="G665" s="78" t="e">
        <f>データ!$B$5</f>
        <v>#N/A</v>
      </c>
      <c r="H665" s="69" t="str">
        <f t="shared" si="81"/>
        <v/>
      </c>
      <c r="L665" s="69">
        <v>659</v>
      </c>
      <c r="M665" s="69" t="str">
        <f t="shared" si="83"/>
        <v/>
      </c>
      <c r="N665" s="69" t="str">
        <f t="shared" si="84"/>
        <v/>
      </c>
      <c r="O665" s="69" t="str">
        <f t="shared" si="85"/>
        <v/>
      </c>
      <c r="P665" s="69" t="str">
        <f t="shared" si="86"/>
        <v/>
      </c>
      <c r="Q665" s="69" t="str">
        <f t="shared" si="87"/>
        <v/>
      </c>
      <c r="R665" s="69" t="str">
        <f t="shared" si="88"/>
        <v/>
      </c>
    </row>
    <row r="666" spans="1:18" x14ac:dyDescent="0.2">
      <c r="A666" s="71" t="str">
        <f t="shared" si="82"/>
        <v/>
      </c>
      <c r="B666" s="78">
        <v>110</v>
      </c>
      <c r="C666" s="78" t="str">
        <f>IF(VLOOKUP(B666,Cクラス!$K$9:$T$228,5,FALSE)="","",VLOOKUP(B666,Cクラス!$K$9:$T$228,5,FALSE))</f>
        <v/>
      </c>
      <c r="D666" s="78" t="str">
        <f>IF(VLOOKUP(B666+0.5,Cクラス!$K$9:$T$228,5,FALSE)="","",VLOOKUP(B666+0.5,Cクラス!$K$9:$T$228,5,FALSE))</f>
        <v/>
      </c>
      <c r="E666" s="78" t="str">
        <f>IF(VLOOKUP(B666,Cクラス!$K$9:$T$228,2,FALSE)="","",VLOOKUP(B666,Cクラス!$K$9:$T$228,2,FALSE))</f>
        <v>GC</v>
      </c>
      <c r="F666" s="78" t="e">
        <f>データ!$B$4</f>
        <v>#N/A</v>
      </c>
      <c r="G666" s="78" t="e">
        <f>データ!$B$5</f>
        <v>#N/A</v>
      </c>
      <c r="H666" s="69" t="str">
        <f t="shared" si="81"/>
        <v/>
      </c>
    </row>
  </sheetData>
  <sheetProtection sheet="1" objects="1" scenarios="1"/>
  <mergeCells count="10">
    <mergeCell ref="A5:H5"/>
    <mergeCell ref="H1:K1"/>
    <mergeCell ref="M1:M2"/>
    <mergeCell ref="O1:O2"/>
    <mergeCell ref="B1:B2"/>
    <mergeCell ref="C1:C2"/>
    <mergeCell ref="D1:G1"/>
    <mergeCell ref="L1:L2"/>
    <mergeCell ref="A1:A2"/>
    <mergeCell ref="L5:R5"/>
  </mergeCells>
  <phoneticPr fontId="1"/>
  <conditionalFormatting sqref="M7:R665">
    <cfRule type="expression" dxfId="11" priority="1">
      <formula>$R7="GC"</formula>
    </cfRule>
    <cfRule type="expression" dxfId="10" priority="2">
      <formula>$R7="BC"</formula>
    </cfRule>
    <cfRule type="expression" dxfId="9" priority="3">
      <formula>$R7="GB"</formula>
    </cfRule>
    <cfRule type="expression" dxfId="8" priority="4">
      <formula>$R7="BB"</formula>
    </cfRule>
    <cfRule type="expression" dxfId="7" priority="5">
      <formula>$R7="GA"</formula>
    </cfRule>
    <cfRule type="expression" dxfId="6" priority="6">
      <formula>$R7="BA"</formula>
    </cfRule>
  </conditionalFormatting>
  <conditionalFormatting sqref="O1:O4 R6 O666:O1048576">
    <cfRule type="cellIs" dxfId="5" priority="9" stopIfTrue="1" operator="equal">
      <formula>"GC"</formula>
    </cfRule>
    <cfRule type="cellIs" dxfId="4" priority="10" stopIfTrue="1" operator="equal">
      <formula>"BC"</formula>
    </cfRule>
    <cfRule type="cellIs" dxfId="3" priority="11" stopIfTrue="1" operator="equal">
      <formula>"GB"</formula>
    </cfRule>
    <cfRule type="cellIs" dxfId="2" priority="12" stopIfTrue="1" operator="equal">
      <formula>"BB"</formula>
    </cfRule>
    <cfRule type="cellIs" dxfId="1" priority="13" stopIfTrue="1" operator="equal">
      <formula>"GA"</formula>
    </cfRule>
    <cfRule type="cellIs" dxfId="0" priority="14" stopIfTrue="1" operator="equal">
      <formula>"BA"</formula>
    </cfRule>
  </conditionalFormatting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注意</vt:lpstr>
      <vt:lpstr>所属コード</vt:lpstr>
      <vt:lpstr>データ</vt:lpstr>
      <vt:lpstr>Ａクラス</vt:lpstr>
      <vt:lpstr>Bクラス</vt:lpstr>
      <vt:lpstr>Cクラス</vt:lpstr>
      <vt:lpstr>　</vt:lpstr>
      <vt:lpstr>Ａクラス!Print_Area</vt:lpstr>
      <vt:lpstr>Bクラス!Print_Area</vt:lpstr>
      <vt:lpstr>Cクラス!Print_Area</vt:lpstr>
      <vt:lpstr>所属コード!Print_Area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逸人 丸尾</cp:lastModifiedBy>
  <cp:lastPrinted>2023-11-04T02:42:31Z</cp:lastPrinted>
  <dcterms:created xsi:type="dcterms:W3CDTF">2006-06-10T03:17:27Z</dcterms:created>
  <dcterms:modified xsi:type="dcterms:W3CDTF">2025-02-15T02:14:21Z</dcterms:modified>
</cp:coreProperties>
</file>