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dminton\◇中体連r6\HP24\"/>
    </mc:Choice>
  </mc:AlternateContent>
  <xr:revisionPtr revIDLastSave="0" documentId="13_ncr:1_{DBF5C53B-3AEA-4899-82AC-F32864C21059}" xr6:coauthVersionLast="47" xr6:coauthVersionMax="47" xr10:uidLastSave="{00000000-0000-0000-0000-000000000000}"/>
  <bookViews>
    <workbookView xWindow="-110" yWindow="-110" windowWidth="19420" windowHeight="10300" xr2:uid="{66C713BA-AC7A-4B74-8AE7-4E9F13B51E99}"/>
  </bookViews>
  <sheets>
    <sheet name="注意" sheetId="4" r:id="rId1"/>
    <sheet name="コード番号一覧" sheetId="1" r:id="rId2"/>
    <sheet name="データ" sheetId="6" r:id="rId3"/>
    <sheet name="男性" sheetId="9" r:id="rId4"/>
    <sheet name="女性" sheetId="8" r:id="rId5"/>
    <sheet name=" " sheetId="5" r:id="rId6"/>
  </sheets>
  <definedNames>
    <definedName name="_xlnm.Print_Area" localSheetId="1">コード番号一覧!$A$1:$H$80</definedName>
    <definedName name="_xlnm.Print_Area" localSheetId="2">データ!$A$1:$N$19</definedName>
    <definedName name="_xlnm.Print_Area" localSheetId="4">女性!$A$1:$Q$112</definedName>
    <definedName name="_xlnm.Print_Area" localSheetId="3">男性!$A$1:$Q$112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6" l="1"/>
  <c r="B7" i="6"/>
  <c r="B6" i="6"/>
  <c r="B5" i="6"/>
  <c r="B3" i="6"/>
  <c r="P205" i="5" l="1"/>
  <c r="O205" i="5"/>
  <c r="M205" i="5"/>
  <c r="L205" i="5"/>
  <c r="K205" i="5"/>
  <c r="J205" i="5"/>
  <c r="I205" i="5"/>
  <c r="H205" i="5"/>
  <c r="G205" i="5"/>
  <c r="F205" i="5"/>
  <c r="P204" i="5"/>
  <c r="O204" i="5"/>
  <c r="M204" i="5"/>
  <c r="L204" i="5"/>
  <c r="K204" i="5"/>
  <c r="J204" i="5"/>
  <c r="I204" i="5"/>
  <c r="H204" i="5"/>
  <c r="G204" i="5"/>
  <c r="F204" i="5"/>
  <c r="P203" i="5"/>
  <c r="O203" i="5"/>
  <c r="M203" i="5"/>
  <c r="L203" i="5"/>
  <c r="K203" i="5"/>
  <c r="J203" i="5"/>
  <c r="I203" i="5"/>
  <c r="H203" i="5"/>
  <c r="G203" i="5"/>
  <c r="F203" i="5"/>
  <c r="P202" i="5"/>
  <c r="O202" i="5"/>
  <c r="M202" i="5"/>
  <c r="L202" i="5"/>
  <c r="K202" i="5"/>
  <c r="J202" i="5"/>
  <c r="I202" i="5"/>
  <c r="H202" i="5"/>
  <c r="G202" i="5"/>
  <c r="F202" i="5"/>
  <c r="P201" i="5"/>
  <c r="O201" i="5"/>
  <c r="M201" i="5"/>
  <c r="L201" i="5"/>
  <c r="K201" i="5"/>
  <c r="J201" i="5"/>
  <c r="I201" i="5"/>
  <c r="H201" i="5"/>
  <c r="G201" i="5"/>
  <c r="F201" i="5"/>
  <c r="P200" i="5"/>
  <c r="O200" i="5"/>
  <c r="M200" i="5"/>
  <c r="L200" i="5"/>
  <c r="K200" i="5"/>
  <c r="J200" i="5"/>
  <c r="I200" i="5"/>
  <c r="H200" i="5"/>
  <c r="G200" i="5"/>
  <c r="F200" i="5"/>
  <c r="P199" i="5"/>
  <c r="O199" i="5"/>
  <c r="M199" i="5"/>
  <c r="L199" i="5"/>
  <c r="K199" i="5"/>
  <c r="J199" i="5"/>
  <c r="I199" i="5"/>
  <c r="H199" i="5"/>
  <c r="G199" i="5"/>
  <c r="F199" i="5"/>
  <c r="P198" i="5"/>
  <c r="O198" i="5"/>
  <c r="M198" i="5"/>
  <c r="L198" i="5"/>
  <c r="K198" i="5"/>
  <c r="J198" i="5"/>
  <c r="I198" i="5"/>
  <c r="H198" i="5"/>
  <c r="G198" i="5"/>
  <c r="F198" i="5"/>
  <c r="P197" i="5"/>
  <c r="O197" i="5"/>
  <c r="M197" i="5"/>
  <c r="L197" i="5"/>
  <c r="K197" i="5"/>
  <c r="J197" i="5"/>
  <c r="I197" i="5"/>
  <c r="H197" i="5"/>
  <c r="G197" i="5"/>
  <c r="F197" i="5"/>
  <c r="P196" i="5"/>
  <c r="O196" i="5"/>
  <c r="M196" i="5"/>
  <c r="L196" i="5"/>
  <c r="K196" i="5"/>
  <c r="J196" i="5"/>
  <c r="I196" i="5"/>
  <c r="H196" i="5"/>
  <c r="G196" i="5"/>
  <c r="F196" i="5"/>
  <c r="P195" i="5"/>
  <c r="O195" i="5"/>
  <c r="M195" i="5"/>
  <c r="L195" i="5"/>
  <c r="K195" i="5"/>
  <c r="J195" i="5"/>
  <c r="I195" i="5"/>
  <c r="H195" i="5"/>
  <c r="G195" i="5"/>
  <c r="F195" i="5"/>
  <c r="P194" i="5"/>
  <c r="O194" i="5"/>
  <c r="M194" i="5"/>
  <c r="L194" i="5"/>
  <c r="K194" i="5"/>
  <c r="J194" i="5"/>
  <c r="I194" i="5"/>
  <c r="H194" i="5"/>
  <c r="G194" i="5"/>
  <c r="F194" i="5"/>
  <c r="P193" i="5"/>
  <c r="O193" i="5"/>
  <c r="M193" i="5"/>
  <c r="L193" i="5"/>
  <c r="K193" i="5"/>
  <c r="J193" i="5"/>
  <c r="I193" i="5"/>
  <c r="H193" i="5"/>
  <c r="G193" i="5"/>
  <c r="F193" i="5"/>
  <c r="P192" i="5"/>
  <c r="O192" i="5"/>
  <c r="M192" i="5"/>
  <c r="L192" i="5"/>
  <c r="K192" i="5"/>
  <c r="J192" i="5"/>
  <c r="I192" i="5"/>
  <c r="H192" i="5"/>
  <c r="G192" i="5"/>
  <c r="F192" i="5"/>
  <c r="P191" i="5"/>
  <c r="O191" i="5"/>
  <c r="M191" i="5"/>
  <c r="L191" i="5"/>
  <c r="K191" i="5"/>
  <c r="J191" i="5"/>
  <c r="I191" i="5"/>
  <c r="H191" i="5"/>
  <c r="G191" i="5"/>
  <c r="F191" i="5"/>
  <c r="P190" i="5"/>
  <c r="O190" i="5"/>
  <c r="M190" i="5"/>
  <c r="L190" i="5"/>
  <c r="K190" i="5"/>
  <c r="J190" i="5"/>
  <c r="I190" i="5"/>
  <c r="H190" i="5"/>
  <c r="G190" i="5"/>
  <c r="F190" i="5"/>
  <c r="P189" i="5"/>
  <c r="O189" i="5"/>
  <c r="M189" i="5"/>
  <c r="L189" i="5"/>
  <c r="K189" i="5"/>
  <c r="J189" i="5"/>
  <c r="I189" i="5"/>
  <c r="H189" i="5"/>
  <c r="G189" i="5"/>
  <c r="F189" i="5"/>
  <c r="P188" i="5"/>
  <c r="O188" i="5"/>
  <c r="M188" i="5"/>
  <c r="L188" i="5"/>
  <c r="K188" i="5"/>
  <c r="J188" i="5"/>
  <c r="I188" i="5"/>
  <c r="H188" i="5"/>
  <c r="G188" i="5"/>
  <c r="F188" i="5"/>
  <c r="P187" i="5"/>
  <c r="O187" i="5"/>
  <c r="M187" i="5"/>
  <c r="L187" i="5"/>
  <c r="K187" i="5"/>
  <c r="J187" i="5"/>
  <c r="I187" i="5"/>
  <c r="H187" i="5"/>
  <c r="G187" i="5"/>
  <c r="F187" i="5"/>
  <c r="P186" i="5"/>
  <c r="O186" i="5"/>
  <c r="M186" i="5"/>
  <c r="L186" i="5"/>
  <c r="K186" i="5"/>
  <c r="J186" i="5"/>
  <c r="I186" i="5"/>
  <c r="H186" i="5"/>
  <c r="G186" i="5"/>
  <c r="F186" i="5"/>
  <c r="P185" i="5"/>
  <c r="O185" i="5"/>
  <c r="M185" i="5"/>
  <c r="L185" i="5"/>
  <c r="K185" i="5"/>
  <c r="J185" i="5"/>
  <c r="I185" i="5"/>
  <c r="H185" i="5"/>
  <c r="G185" i="5"/>
  <c r="F185" i="5"/>
  <c r="P184" i="5"/>
  <c r="O184" i="5"/>
  <c r="M184" i="5"/>
  <c r="L184" i="5"/>
  <c r="K184" i="5"/>
  <c r="J184" i="5"/>
  <c r="I184" i="5"/>
  <c r="H184" i="5"/>
  <c r="G184" i="5"/>
  <c r="F184" i="5"/>
  <c r="P183" i="5"/>
  <c r="O183" i="5"/>
  <c r="M183" i="5"/>
  <c r="L183" i="5"/>
  <c r="K183" i="5"/>
  <c r="J183" i="5"/>
  <c r="I183" i="5"/>
  <c r="H183" i="5"/>
  <c r="G183" i="5"/>
  <c r="F183" i="5"/>
  <c r="P182" i="5"/>
  <c r="O182" i="5"/>
  <c r="M182" i="5"/>
  <c r="L182" i="5"/>
  <c r="K182" i="5"/>
  <c r="J182" i="5"/>
  <c r="I182" i="5"/>
  <c r="H182" i="5"/>
  <c r="G182" i="5"/>
  <c r="F182" i="5"/>
  <c r="P181" i="5"/>
  <c r="O181" i="5"/>
  <c r="M181" i="5"/>
  <c r="L181" i="5"/>
  <c r="K181" i="5"/>
  <c r="J181" i="5"/>
  <c r="I181" i="5"/>
  <c r="H181" i="5"/>
  <c r="G181" i="5"/>
  <c r="F181" i="5"/>
  <c r="P180" i="5"/>
  <c r="O180" i="5"/>
  <c r="M180" i="5"/>
  <c r="L180" i="5"/>
  <c r="K180" i="5"/>
  <c r="J180" i="5"/>
  <c r="I180" i="5"/>
  <c r="H180" i="5"/>
  <c r="G180" i="5"/>
  <c r="F180" i="5"/>
  <c r="P179" i="5"/>
  <c r="O179" i="5"/>
  <c r="M179" i="5"/>
  <c r="L179" i="5"/>
  <c r="K179" i="5"/>
  <c r="J179" i="5"/>
  <c r="I179" i="5"/>
  <c r="H179" i="5"/>
  <c r="G179" i="5"/>
  <c r="F179" i="5"/>
  <c r="P178" i="5"/>
  <c r="O178" i="5"/>
  <c r="M178" i="5"/>
  <c r="L178" i="5"/>
  <c r="K178" i="5"/>
  <c r="J178" i="5"/>
  <c r="I178" i="5"/>
  <c r="H178" i="5"/>
  <c r="G178" i="5"/>
  <c r="F178" i="5"/>
  <c r="P177" i="5"/>
  <c r="O177" i="5"/>
  <c r="M177" i="5"/>
  <c r="L177" i="5"/>
  <c r="K177" i="5"/>
  <c r="J177" i="5"/>
  <c r="I177" i="5"/>
  <c r="H177" i="5"/>
  <c r="G177" i="5"/>
  <c r="F177" i="5"/>
  <c r="P176" i="5"/>
  <c r="O176" i="5"/>
  <c r="M176" i="5"/>
  <c r="L176" i="5"/>
  <c r="K176" i="5"/>
  <c r="J176" i="5"/>
  <c r="I176" i="5"/>
  <c r="H176" i="5"/>
  <c r="G176" i="5"/>
  <c r="F176" i="5"/>
  <c r="P175" i="5"/>
  <c r="O175" i="5"/>
  <c r="M175" i="5"/>
  <c r="L175" i="5"/>
  <c r="K175" i="5"/>
  <c r="J175" i="5"/>
  <c r="I175" i="5"/>
  <c r="H175" i="5"/>
  <c r="G175" i="5"/>
  <c r="F175" i="5"/>
  <c r="P174" i="5"/>
  <c r="O174" i="5"/>
  <c r="M174" i="5"/>
  <c r="L174" i="5"/>
  <c r="K174" i="5"/>
  <c r="J174" i="5"/>
  <c r="I174" i="5"/>
  <c r="H174" i="5"/>
  <c r="G174" i="5"/>
  <c r="F174" i="5"/>
  <c r="P173" i="5"/>
  <c r="O173" i="5"/>
  <c r="M173" i="5"/>
  <c r="L173" i="5"/>
  <c r="K173" i="5"/>
  <c r="J173" i="5"/>
  <c r="I173" i="5"/>
  <c r="H173" i="5"/>
  <c r="G173" i="5"/>
  <c r="F173" i="5"/>
  <c r="P172" i="5"/>
  <c r="O172" i="5"/>
  <c r="M172" i="5"/>
  <c r="L172" i="5"/>
  <c r="K172" i="5"/>
  <c r="J172" i="5"/>
  <c r="I172" i="5"/>
  <c r="H172" i="5"/>
  <c r="G172" i="5"/>
  <c r="F172" i="5"/>
  <c r="P171" i="5"/>
  <c r="O171" i="5"/>
  <c r="M171" i="5"/>
  <c r="L171" i="5"/>
  <c r="K171" i="5"/>
  <c r="J171" i="5"/>
  <c r="I171" i="5"/>
  <c r="H171" i="5"/>
  <c r="G171" i="5"/>
  <c r="F171" i="5"/>
  <c r="P170" i="5"/>
  <c r="O170" i="5"/>
  <c r="M170" i="5"/>
  <c r="L170" i="5"/>
  <c r="K170" i="5"/>
  <c r="J170" i="5"/>
  <c r="I170" i="5"/>
  <c r="H170" i="5"/>
  <c r="G170" i="5"/>
  <c r="F170" i="5"/>
  <c r="P169" i="5"/>
  <c r="O169" i="5"/>
  <c r="M169" i="5"/>
  <c r="L169" i="5"/>
  <c r="K169" i="5"/>
  <c r="J169" i="5"/>
  <c r="I169" i="5"/>
  <c r="H169" i="5"/>
  <c r="G169" i="5"/>
  <c r="F169" i="5"/>
  <c r="P168" i="5"/>
  <c r="O168" i="5"/>
  <c r="M168" i="5"/>
  <c r="L168" i="5"/>
  <c r="K168" i="5"/>
  <c r="J168" i="5"/>
  <c r="I168" i="5"/>
  <c r="H168" i="5"/>
  <c r="G168" i="5"/>
  <c r="F168" i="5"/>
  <c r="P167" i="5"/>
  <c r="O167" i="5"/>
  <c r="M167" i="5"/>
  <c r="L167" i="5"/>
  <c r="K167" i="5"/>
  <c r="J167" i="5"/>
  <c r="I167" i="5"/>
  <c r="H167" i="5"/>
  <c r="G167" i="5"/>
  <c r="F167" i="5"/>
  <c r="P166" i="5"/>
  <c r="O166" i="5"/>
  <c r="M166" i="5"/>
  <c r="L166" i="5"/>
  <c r="K166" i="5"/>
  <c r="J166" i="5"/>
  <c r="I166" i="5"/>
  <c r="H166" i="5"/>
  <c r="G166" i="5"/>
  <c r="F166" i="5"/>
  <c r="P165" i="5"/>
  <c r="O165" i="5"/>
  <c r="M165" i="5"/>
  <c r="L165" i="5"/>
  <c r="K165" i="5"/>
  <c r="J165" i="5"/>
  <c r="I165" i="5"/>
  <c r="H165" i="5"/>
  <c r="G165" i="5"/>
  <c r="F165" i="5"/>
  <c r="P164" i="5"/>
  <c r="O164" i="5"/>
  <c r="M164" i="5"/>
  <c r="L164" i="5"/>
  <c r="K164" i="5"/>
  <c r="J164" i="5"/>
  <c r="I164" i="5"/>
  <c r="H164" i="5"/>
  <c r="G164" i="5"/>
  <c r="F164" i="5"/>
  <c r="P163" i="5"/>
  <c r="O163" i="5"/>
  <c r="M163" i="5"/>
  <c r="L163" i="5"/>
  <c r="K163" i="5"/>
  <c r="J163" i="5"/>
  <c r="I163" i="5"/>
  <c r="H163" i="5"/>
  <c r="G163" i="5"/>
  <c r="F163" i="5"/>
  <c r="P162" i="5"/>
  <c r="O162" i="5"/>
  <c r="M162" i="5"/>
  <c r="L162" i="5"/>
  <c r="K162" i="5"/>
  <c r="J162" i="5"/>
  <c r="I162" i="5"/>
  <c r="H162" i="5"/>
  <c r="G162" i="5"/>
  <c r="F162" i="5"/>
  <c r="P161" i="5"/>
  <c r="O161" i="5"/>
  <c r="M161" i="5"/>
  <c r="L161" i="5"/>
  <c r="K161" i="5"/>
  <c r="J161" i="5"/>
  <c r="I161" i="5"/>
  <c r="H161" i="5"/>
  <c r="G161" i="5"/>
  <c r="F161" i="5"/>
  <c r="P160" i="5"/>
  <c r="O160" i="5"/>
  <c r="M160" i="5"/>
  <c r="L160" i="5"/>
  <c r="K160" i="5"/>
  <c r="J160" i="5"/>
  <c r="I160" i="5"/>
  <c r="H160" i="5"/>
  <c r="G160" i="5"/>
  <c r="F160" i="5"/>
  <c r="P159" i="5"/>
  <c r="O159" i="5"/>
  <c r="M159" i="5"/>
  <c r="L159" i="5"/>
  <c r="K159" i="5"/>
  <c r="J159" i="5"/>
  <c r="I159" i="5"/>
  <c r="H159" i="5"/>
  <c r="G159" i="5"/>
  <c r="F159" i="5"/>
  <c r="P158" i="5"/>
  <c r="O158" i="5"/>
  <c r="M158" i="5"/>
  <c r="L158" i="5"/>
  <c r="K158" i="5"/>
  <c r="J158" i="5"/>
  <c r="I158" i="5"/>
  <c r="H158" i="5"/>
  <c r="G158" i="5"/>
  <c r="F158" i="5"/>
  <c r="P157" i="5"/>
  <c r="O157" i="5"/>
  <c r="M157" i="5"/>
  <c r="L157" i="5"/>
  <c r="K157" i="5"/>
  <c r="J157" i="5"/>
  <c r="I157" i="5"/>
  <c r="H157" i="5"/>
  <c r="G157" i="5"/>
  <c r="F157" i="5"/>
  <c r="P156" i="5"/>
  <c r="O156" i="5"/>
  <c r="M156" i="5"/>
  <c r="L156" i="5"/>
  <c r="K156" i="5"/>
  <c r="J156" i="5"/>
  <c r="I156" i="5"/>
  <c r="H156" i="5"/>
  <c r="G156" i="5"/>
  <c r="F156" i="5"/>
  <c r="P155" i="5"/>
  <c r="O155" i="5"/>
  <c r="M155" i="5"/>
  <c r="J155" i="5"/>
  <c r="I155" i="5"/>
  <c r="H155" i="5"/>
  <c r="G155" i="5"/>
  <c r="F155" i="5"/>
  <c r="M154" i="5"/>
  <c r="K154" i="5"/>
  <c r="J154" i="5"/>
  <c r="I154" i="5"/>
  <c r="H154" i="5"/>
  <c r="G154" i="5"/>
  <c r="F154" i="5"/>
  <c r="M153" i="5"/>
  <c r="L153" i="5"/>
  <c r="K153" i="5"/>
  <c r="J153" i="5"/>
  <c r="I153" i="5"/>
  <c r="H153" i="5"/>
  <c r="G153" i="5"/>
  <c r="F153" i="5"/>
  <c r="M152" i="5"/>
  <c r="L152" i="5"/>
  <c r="J152" i="5"/>
  <c r="I152" i="5"/>
  <c r="H152" i="5"/>
  <c r="G152" i="5"/>
  <c r="F152" i="5"/>
  <c r="P151" i="5"/>
  <c r="O151" i="5"/>
  <c r="M151" i="5"/>
  <c r="J151" i="5"/>
  <c r="I151" i="5"/>
  <c r="H151" i="5"/>
  <c r="G151" i="5"/>
  <c r="F151" i="5"/>
  <c r="M150" i="5"/>
  <c r="K150" i="5"/>
  <c r="J150" i="5"/>
  <c r="I150" i="5"/>
  <c r="H150" i="5"/>
  <c r="G150" i="5"/>
  <c r="F150" i="5"/>
  <c r="M149" i="5"/>
  <c r="L149" i="5"/>
  <c r="K149" i="5"/>
  <c r="J149" i="5"/>
  <c r="I149" i="5"/>
  <c r="H149" i="5"/>
  <c r="G149" i="5"/>
  <c r="F149" i="5"/>
  <c r="M148" i="5"/>
  <c r="L148" i="5"/>
  <c r="J148" i="5"/>
  <c r="I148" i="5"/>
  <c r="H148" i="5"/>
  <c r="G148" i="5"/>
  <c r="F148" i="5"/>
  <c r="P147" i="5"/>
  <c r="O147" i="5"/>
  <c r="M147" i="5"/>
  <c r="J147" i="5"/>
  <c r="I147" i="5"/>
  <c r="H147" i="5"/>
  <c r="G147" i="5"/>
  <c r="F147" i="5"/>
  <c r="M146" i="5"/>
  <c r="J146" i="5"/>
  <c r="I146" i="5"/>
  <c r="H146" i="5"/>
  <c r="G146" i="5"/>
  <c r="F146" i="5"/>
  <c r="M145" i="5"/>
  <c r="J145" i="5"/>
  <c r="I145" i="5"/>
  <c r="H145" i="5"/>
  <c r="G145" i="5"/>
  <c r="F145" i="5"/>
  <c r="M144" i="5"/>
  <c r="J144" i="5"/>
  <c r="I144" i="5"/>
  <c r="H144" i="5"/>
  <c r="G144" i="5"/>
  <c r="F144" i="5"/>
  <c r="M143" i="5"/>
  <c r="J143" i="5"/>
  <c r="I143" i="5"/>
  <c r="H143" i="5"/>
  <c r="G143" i="5"/>
  <c r="F143" i="5"/>
  <c r="M142" i="5"/>
  <c r="J142" i="5"/>
  <c r="I142" i="5"/>
  <c r="H142" i="5"/>
  <c r="G142" i="5"/>
  <c r="F142" i="5"/>
  <c r="O141" i="5"/>
  <c r="M141" i="5"/>
  <c r="J141" i="5"/>
  <c r="I141" i="5"/>
  <c r="H141" i="5"/>
  <c r="G141" i="5"/>
  <c r="F141" i="5"/>
  <c r="M140" i="5"/>
  <c r="J140" i="5"/>
  <c r="I140" i="5"/>
  <c r="H140" i="5"/>
  <c r="G140" i="5"/>
  <c r="F140" i="5"/>
  <c r="P139" i="5"/>
  <c r="M139" i="5"/>
  <c r="J139" i="5"/>
  <c r="I139" i="5"/>
  <c r="H139" i="5"/>
  <c r="G139" i="5"/>
  <c r="F139" i="5"/>
  <c r="M138" i="5"/>
  <c r="L138" i="5"/>
  <c r="J138" i="5"/>
  <c r="I138" i="5"/>
  <c r="H138" i="5"/>
  <c r="G138" i="5"/>
  <c r="F138" i="5"/>
  <c r="O137" i="5"/>
  <c r="M137" i="5"/>
  <c r="J137" i="5"/>
  <c r="I137" i="5"/>
  <c r="H137" i="5"/>
  <c r="G137" i="5"/>
  <c r="F137" i="5"/>
  <c r="O136" i="5"/>
  <c r="M136" i="5"/>
  <c r="J136" i="5"/>
  <c r="I136" i="5"/>
  <c r="H136" i="5"/>
  <c r="G136" i="5"/>
  <c r="F136" i="5"/>
  <c r="P135" i="5"/>
  <c r="M135" i="5"/>
  <c r="J135" i="5"/>
  <c r="I135" i="5"/>
  <c r="H135" i="5"/>
  <c r="G135" i="5"/>
  <c r="F135" i="5"/>
  <c r="M134" i="5"/>
  <c r="L134" i="5"/>
  <c r="K134" i="5"/>
  <c r="J134" i="5"/>
  <c r="I134" i="5"/>
  <c r="H134" i="5"/>
  <c r="G134" i="5"/>
  <c r="F134" i="5"/>
  <c r="O133" i="5"/>
  <c r="M133" i="5"/>
  <c r="L133" i="5"/>
  <c r="J133" i="5"/>
  <c r="I133" i="5"/>
  <c r="H133" i="5"/>
  <c r="G133" i="5"/>
  <c r="F133" i="5"/>
  <c r="O132" i="5"/>
  <c r="M132" i="5"/>
  <c r="J132" i="5"/>
  <c r="I132" i="5"/>
  <c r="H132" i="5"/>
  <c r="G132" i="5"/>
  <c r="F132" i="5"/>
  <c r="P131" i="5"/>
  <c r="M131" i="5"/>
  <c r="J131" i="5"/>
  <c r="I131" i="5"/>
  <c r="H131" i="5"/>
  <c r="G131" i="5"/>
  <c r="F131" i="5"/>
  <c r="M130" i="5"/>
  <c r="L130" i="5"/>
  <c r="K130" i="5"/>
  <c r="J130" i="5"/>
  <c r="I130" i="5"/>
  <c r="H130" i="5"/>
  <c r="G130" i="5"/>
  <c r="F130" i="5"/>
  <c r="O129" i="5"/>
  <c r="M129" i="5"/>
  <c r="L129" i="5"/>
  <c r="J129" i="5"/>
  <c r="I129" i="5"/>
  <c r="H129" i="5"/>
  <c r="G129" i="5"/>
  <c r="F129" i="5"/>
  <c r="O128" i="5"/>
  <c r="M128" i="5"/>
  <c r="J128" i="5"/>
  <c r="I128" i="5"/>
  <c r="H128" i="5"/>
  <c r="G128" i="5"/>
  <c r="F128" i="5"/>
  <c r="P127" i="5"/>
  <c r="O127" i="5"/>
  <c r="M127" i="5"/>
  <c r="J127" i="5"/>
  <c r="I127" i="5"/>
  <c r="H127" i="5"/>
  <c r="G127" i="5"/>
  <c r="F127" i="5"/>
  <c r="M126" i="5"/>
  <c r="L126" i="5"/>
  <c r="J126" i="5"/>
  <c r="I126" i="5"/>
  <c r="H126" i="5"/>
  <c r="G126" i="5"/>
  <c r="F126" i="5"/>
  <c r="O125" i="5"/>
  <c r="M125" i="5"/>
  <c r="J125" i="5"/>
  <c r="I125" i="5"/>
  <c r="H125" i="5"/>
  <c r="G125" i="5"/>
  <c r="F125" i="5"/>
  <c r="O124" i="5"/>
  <c r="M124" i="5"/>
  <c r="J124" i="5"/>
  <c r="I124" i="5"/>
  <c r="H124" i="5"/>
  <c r="G124" i="5"/>
  <c r="F124" i="5"/>
  <c r="P123" i="5"/>
  <c r="M123" i="5"/>
  <c r="J123" i="5"/>
  <c r="I123" i="5"/>
  <c r="H123" i="5"/>
  <c r="G123" i="5"/>
  <c r="F123" i="5"/>
  <c r="M122" i="5"/>
  <c r="J122" i="5"/>
  <c r="I122" i="5"/>
  <c r="H122" i="5"/>
  <c r="G122" i="5"/>
  <c r="F122" i="5"/>
  <c r="O121" i="5"/>
  <c r="M121" i="5"/>
  <c r="J121" i="5"/>
  <c r="I121" i="5"/>
  <c r="H121" i="5"/>
  <c r="G121" i="5"/>
  <c r="F121" i="5"/>
  <c r="M120" i="5"/>
  <c r="J120" i="5"/>
  <c r="I120" i="5"/>
  <c r="H120" i="5"/>
  <c r="G120" i="5"/>
  <c r="F120" i="5"/>
  <c r="M119" i="5"/>
  <c r="J119" i="5"/>
  <c r="I119" i="5"/>
  <c r="H119" i="5"/>
  <c r="G119" i="5"/>
  <c r="F119" i="5"/>
  <c r="M118" i="5"/>
  <c r="J118" i="5"/>
  <c r="I118" i="5"/>
  <c r="H118" i="5"/>
  <c r="G118" i="5"/>
  <c r="F118" i="5"/>
  <c r="M117" i="5"/>
  <c r="J117" i="5"/>
  <c r="I117" i="5"/>
  <c r="H117" i="5"/>
  <c r="G117" i="5"/>
  <c r="F117" i="5"/>
  <c r="M116" i="5"/>
  <c r="J116" i="5"/>
  <c r="I116" i="5"/>
  <c r="H116" i="5"/>
  <c r="G116" i="5"/>
  <c r="F116" i="5"/>
  <c r="M115" i="5"/>
  <c r="J115" i="5"/>
  <c r="I115" i="5"/>
  <c r="H115" i="5"/>
  <c r="G115" i="5"/>
  <c r="F115" i="5"/>
  <c r="M114" i="5"/>
  <c r="J114" i="5"/>
  <c r="I114" i="5"/>
  <c r="H114" i="5"/>
  <c r="G114" i="5"/>
  <c r="F114" i="5"/>
  <c r="M113" i="5"/>
  <c r="J113" i="5"/>
  <c r="I113" i="5"/>
  <c r="H113" i="5"/>
  <c r="G113" i="5"/>
  <c r="F113" i="5"/>
  <c r="M112" i="5"/>
  <c r="J112" i="5"/>
  <c r="I112" i="5"/>
  <c r="H112" i="5"/>
  <c r="G112" i="5"/>
  <c r="F112" i="5"/>
  <c r="M111" i="5"/>
  <c r="J111" i="5"/>
  <c r="I111" i="5"/>
  <c r="H111" i="5"/>
  <c r="G111" i="5"/>
  <c r="F111" i="5"/>
  <c r="M110" i="5"/>
  <c r="K110" i="5"/>
  <c r="J110" i="5"/>
  <c r="I110" i="5"/>
  <c r="H110" i="5"/>
  <c r="G110" i="5"/>
  <c r="F110" i="5"/>
  <c r="M109" i="5"/>
  <c r="J109" i="5"/>
  <c r="I109" i="5"/>
  <c r="H109" i="5"/>
  <c r="G109" i="5"/>
  <c r="F109" i="5"/>
  <c r="M108" i="5"/>
  <c r="J108" i="5"/>
  <c r="I108" i="5"/>
  <c r="H108" i="5"/>
  <c r="G108" i="5"/>
  <c r="F108" i="5"/>
  <c r="M107" i="5"/>
  <c r="J107" i="5"/>
  <c r="I107" i="5"/>
  <c r="H107" i="5"/>
  <c r="G107" i="5"/>
  <c r="F107" i="5"/>
  <c r="M106" i="5"/>
  <c r="K106" i="5"/>
  <c r="J106" i="5"/>
  <c r="I106" i="5"/>
  <c r="H106" i="5"/>
  <c r="G106" i="5"/>
  <c r="F106" i="5"/>
  <c r="P105" i="5"/>
  <c r="O105" i="5"/>
  <c r="M105" i="5"/>
  <c r="L105" i="5"/>
  <c r="K105" i="5"/>
  <c r="J105" i="5"/>
  <c r="I105" i="5"/>
  <c r="H105" i="5"/>
  <c r="G105" i="5"/>
  <c r="F105" i="5"/>
  <c r="P104" i="5"/>
  <c r="O104" i="5"/>
  <c r="M104" i="5"/>
  <c r="L104" i="5"/>
  <c r="K104" i="5"/>
  <c r="J104" i="5"/>
  <c r="I104" i="5"/>
  <c r="H104" i="5"/>
  <c r="G104" i="5"/>
  <c r="F104" i="5"/>
  <c r="P103" i="5"/>
  <c r="O103" i="5"/>
  <c r="M103" i="5"/>
  <c r="L103" i="5"/>
  <c r="K103" i="5"/>
  <c r="J103" i="5"/>
  <c r="I103" i="5"/>
  <c r="H103" i="5"/>
  <c r="G103" i="5"/>
  <c r="F103" i="5"/>
  <c r="P102" i="5"/>
  <c r="O102" i="5"/>
  <c r="M102" i="5"/>
  <c r="L102" i="5"/>
  <c r="K102" i="5"/>
  <c r="J102" i="5"/>
  <c r="I102" i="5"/>
  <c r="H102" i="5"/>
  <c r="G102" i="5"/>
  <c r="F102" i="5"/>
  <c r="P101" i="5"/>
  <c r="O101" i="5"/>
  <c r="M101" i="5"/>
  <c r="L101" i="5"/>
  <c r="K101" i="5"/>
  <c r="J101" i="5"/>
  <c r="I101" i="5"/>
  <c r="H101" i="5"/>
  <c r="G101" i="5"/>
  <c r="F101" i="5"/>
  <c r="O100" i="5"/>
  <c r="M100" i="5"/>
  <c r="L100" i="5"/>
  <c r="J100" i="5"/>
  <c r="I100" i="5"/>
  <c r="H100" i="5"/>
  <c r="G100" i="5"/>
  <c r="F100" i="5"/>
  <c r="P99" i="5"/>
  <c r="O99" i="5"/>
  <c r="M99" i="5"/>
  <c r="J99" i="5"/>
  <c r="I99" i="5"/>
  <c r="H99" i="5"/>
  <c r="G99" i="5"/>
  <c r="F99" i="5"/>
  <c r="M98" i="5"/>
  <c r="J98" i="5"/>
  <c r="I98" i="5"/>
  <c r="H98" i="5"/>
  <c r="G98" i="5"/>
  <c r="F98" i="5"/>
  <c r="M97" i="5"/>
  <c r="L97" i="5"/>
  <c r="K97" i="5"/>
  <c r="J97" i="5"/>
  <c r="I97" i="5"/>
  <c r="H97" i="5"/>
  <c r="G97" i="5"/>
  <c r="F97" i="5"/>
  <c r="O96" i="5"/>
  <c r="M96" i="5"/>
  <c r="L96" i="5"/>
  <c r="J96" i="5"/>
  <c r="I96" i="5"/>
  <c r="H96" i="5"/>
  <c r="G96" i="5"/>
  <c r="F96" i="5"/>
  <c r="P95" i="5"/>
  <c r="O95" i="5"/>
  <c r="M95" i="5"/>
  <c r="J95" i="5"/>
  <c r="I95" i="5"/>
  <c r="H95" i="5"/>
  <c r="G95" i="5"/>
  <c r="F95" i="5"/>
  <c r="M94" i="5"/>
  <c r="J94" i="5"/>
  <c r="I94" i="5"/>
  <c r="H94" i="5"/>
  <c r="G94" i="5"/>
  <c r="F94" i="5"/>
  <c r="M93" i="5"/>
  <c r="L93" i="5"/>
  <c r="K93" i="5"/>
  <c r="J93" i="5"/>
  <c r="I93" i="5"/>
  <c r="H93" i="5"/>
  <c r="G93" i="5"/>
  <c r="F93" i="5"/>
  <c r="O92" i="5"/>
  <c r="M92" i="5"/>
  <c r="L92" i="5"/>
  <c r="J92" i="5"/>
  <c r="I92" i="5"/>
  <c r="H92" i="5"/>
  <c r="G92" i="5"/>
  <c r="F92" i="5"/>
  <c r="P91" i="5"/>
  <c r="O91" i="5"/>
  <c r="M91" i="5"/>
  <c r="J91" i="5"/>
  <c r="I91" i="5"/>
  <c r="H91" i="5"/>
  <c r="G91" i="5"/>
  <c r="F91" i="5"/>
  <c r="M90" i="5"/>
  <c r="J90" i="5"/>
  <c r="I90" i="5"/>
  <c r="H90" i="5"/>
  <c r="G90" i="5"/>
  <c r="F90" i="5"/>
  <c r="M89" i="5"/>
  <c r="L89" i="5"/>
  <c r="K89" i="5"/>
  <c r="J89" i="5"/>
  <c r="I89" i="5"/>
  <c r="H89" i="5"/>
  <c r="G89" i="5"/>
  <c r="F89" i="5"/>
  <c r="O88" i="5"/>
  <c r="M88" i="5"/>
  <c r="L88" i="5"/>
  <c r="J88" i="5"/>
  <c r="I88" i="5"/>
  <c r="H88" i="5"/>
  <c r="G88" i="5"/>
  <c r="F88" i="5"/>
  <c r="P87" i="5"/>
  <c r="O87" i="5"/>
  <c r="M87" i="5"/>
  <c r="J87" i="5"/>
  <c r="I87" i="5"/>
  <c r="H87" i="5"/>
  <c r="G87" i="5"/>
  <c r="F87" i="5"/>
  <c r="M86" i="5"/>
  <c r="J86" i="5"/>
  <c r="I86" i="5"/>
  <c r="H86" i="5"/>
  <c r="G86" i="5"/>
  <c r="F86" i="5"/>
  <c r="P85" i="5"/>
  <c r="M85" i="5"/>
  <c r="L85" i="5"/>
  <c r="K85" i="5"/>
  <c r="J85" i="5"/>
  <c r="I85" i="5"/>
  <c r="H85" i="5"/>
  <c r="G85" i="5"/>
  <c r="F85" i="5"/>
  <c r="O84" i="5"/>
  <c r="M84" i="5"/>
  <c r="L84" i="5"/>
  <c r="J84" i="5"/>
  <c r="I84" i="5"/>
  <c r="H84" i="5"/>
  <c r="G84" i="5"/>
  <c r="F84" i="5"/>
  <c r="P83" i="5"/>
  <c r="O83" i="5"/>
  <c r="M83" i="5"/>
  <c r="J83" i="5"/>
  <c r="I83" i="5"/>
  <c r="H83" i="5"/>
  <c r="G83" i="5"/>
  <c r="F83" i="5"/>
  <c r="M82" i="5"/>
  <c r="J82" i="5"/>
  <c r="I82" i="5"/>
  <c r="H82" i="5"/>
  <c r="G82" i="5"/>
  <c r="F82" i="5"/>
  <c r="P81" i="5"/>
  <c r="M81" i="5"/>
  <c r="L81" i="5"/>
  <c r="K81" i="5"/>
  <c r="J81" i="5"/>
  <c r="I81" i="5"/>
  <c r="H81" i="5"/>
  <c r="G81" i="5"/>
  <c r="F81" i="5"/>
  <c r="O80" i="5"/>
  <c r="M80" i="5"/>
  <c r="L80" i="5"/>
  <c r="J80" i="5"/>
  <c r="I80" i="5"/>
  <c r="H80" i="5"/>
  <c r="G80" i="5"/>
  <c r="F80" i="5"/>
  <c r="P79" i="5"/>
  <c r="O79" i="5"/>
  <c r="M79" i="5"/>
  <c r="J79" i="5"/>
  <c r="I79" i="5"/>
  <c r="H79" i="5"/>
  <c r="G79" i="5"/>
  <c r="F79" i="5"/>
  <c r="M78" i="5"/>
  <c r="J78" i="5"/>
  <c r="I78" i="5"/>
  <c r="H78" i="5"/>
  <c r="G78" i="5"/>
  <c r="F78" i="5"/>
  <c r="P77" i="5"/>
  <c r="M77" i="5"/>
  <c r="L77" i="5"/>
  <c r="K77" i="5"/>
  <c r="J77" i="5"/>
  <c r="I77" i="5"/>
  <c r="H77" i="5"/>
  <c r="G77" i="5"/>
  <c r="F77" i="5"/>
  <c r="O76" i="5"/>
  <c r="M76" i="5"/>
  <c r="L76" i="5"/>
  <c r="J76" i="5"/>
  <c r="I76" i="5"/>
  <c r="H76" i="5"/>
  <c r="G76" i="5"/>
  <c r="F76" i="5"/>
  <c r="P75" i="5"/>
  <c r="O75" i="5"/>
  <c r="M75" i="5"/>
  <c r="J75" i="5"/>
  <c r="I75" i="5"/>
  <c r="H75" i="5"/>
  <c r="G75" i="5"/>
  <c r="F75" i="5"/>
  <c r="M74" i="5"/>
  <c r="J74" i="5"/>
  <c r="I74" i="5"/>
  <c r="H74" i="5"/>
  <c r="G74" i="5"/>
  <c r="F74" i="5"/>
  <c r="P73" i="5"/>
  <c r="M73" i="5"/>
  <c r="L73" i="5"/>
  <c r="K73" i="5"/>
  <c r="J73" i="5"/>
  <c r="I73" i="5"/>
  <c r="H73" i="5"/>
  <c r="G73" i="5"/>
  <c r="F73" i="5"/>
  <c r="O72" i="5"/>
  <c r="M72" i="5"/>
  <c r="L72" i="5"/>
  <c r="J72" i="5"/>
  <c r="I72" i="5"/>
  <c r="H72" i="5"/>
  <c r="G72" i="5"/>
  <c r="F72" i="5"/>
  <c r="P71" i="5"/>
  <c r="O71" i="5"/>
  <c r="M71" i="5"/>
  <c r="J71" i="5"/>
  <c r="I71" i="5"/>
  <c r="H71" i="5"/>
  <c r="G71" i="5"/>
  <c r="F71" i="5"/>
  <c r="M70" i="5"/>
  <c r="J70" i="5"/>
  <c r="I70" i="5"/>
  <c r="H70" i="5"/>
  <c r="G70" i="5"/>
  <c r="F70" i="5"/>
  <c r="P69" i="5"/>
  <c r="M69" i="5"/>
  <c r="L69" i="5"/>
  <c r="K69" i="5"/>
  <c r="J69" i="5"/>
  <c r="I69" i="5"/>
  <c r="H69" i="5"/>
  <c r="G69" i="5"/>
  <c r="F69" i="5"/>
  <c r="O68" i="5"/>
  <c r="M68" i="5"/>
  <c r="L68" i="5"/>
  <c r="J68" i="5"/>
  <c r="I68" i="5"/>
  <c r="H68" i="5"/>
  <c r="G68" i="5"/>
  <c r="F68" i="5"/>
  <c r="P67" i="5"/>
  <c r="O67" i="5"/>
  <c r="M67" i="5"/>
  <c r="J67" i="5"/>
  <c r="I67" i="5"/>
  <c r="H67" i="5"/>
  <c r="G67" i="5"/>
  <c r="F67" i="5"/>
  <c r="M66" i="5"/>
  <c r="J66" i="5"/>
  <c r="I66" i="5"/>
  <c r="H66" i="5"/>
  <c r="G66" i="5"/>
  <c r="F66" i="5"/>
  <c r="P65" i="5"/>
  <c r="M65" i="5"/>
  <c r="L65" i="5"/>
  <c r="K65" i="5"/>
  <c r="J65" i="5"/>
  <c r="I65" i="5"/>
  <c r="H65" i="5"/>
  <c r="G65" i="5"/>
  <c r="F65" i="5"/>
  <c r="O64" i="5"/>
  <c r="M64" i="5"/>
  <c r="L64" i="5"/>
  <c r="J64" i="5"/>
  <c r="I64" i="5"/>
  <c r="H64" i="5"/>
  <c r="G64" i="5"/>
  <c r="F64" i="5"/>
  <c r="P63" i="5"/>
  <c r="O63" i="5"/>
  <c r="M63" i="5"/>
  <c r="J63" i="5"/>
  <c r="I63" i="5"/>
  <c r="H63" i="5"/>
  <c r="G63" i="5"/>
  <c r="F63" i="5"/>
  <c r="M62" i="5"/>
  <c r="J62" i="5"/>
  <c r="I62" i="5"/>
  <c r="H62" i="5"/>
  <c r="G62" i="5"/>
  <c r="F62" i="5"/>
  <c r="P61" i="5"/>
  <c r="M61" i="5"/>
  <c r="L61" i="5"/>
  <c r="K61" i="5"/>
  <c r="J61" i="5"/>
  <c r="I61" i="5"/>
  <c r="H61" i="5"/>
  <c r="G61" i="5"/>
  <c r="F61" i="5"/>
  <c r="O60" i="5"/>
  <c r="M60" i="5"/>
  <c r="L60" i="5"/>
  <c r="J60" i="5"/>
  <c r="I60" i="5"/>
  <c r="H60" i="5"/>
  <c r="G60" i="5"/>
  <c r="F60" i="5"/>
  <c r="P59" i="5"/>
  <c r="O59" i="5"/>
  <c r="M59" i="5"/>
  <c r="J59" i="5"/>
  <c r="I59" i="5"/>
  <c r="H59" i="5"/>
  <c r="G59" i="5"/>
  <c r="F59" i="5"/>
  <c r="M58" i="5"/>
  <c r="J58" i="5"/>
  <c r="I58" i="5"/>
  <c r="H58" i="5"/>
  <c r="G58" i="5"/>
  <c r="F58" i="5"/>
  <c r="M57" i="5"/>
  <c r="J57" i="5"/>
  <c r="I57" i="5"/>
  <c r="H57" i="5"/>
  <c r="G57" i="5"/>
  <c r="F57" i="5"/>
  <c r="O56" i="5"/>
  <c r="M56" i="5"/>
  <c r="J56" i="5"/>
  <c r="I56" i="5"/>
  <c r="H56" i="5"/>
  <c r="G56" i="5"/>
  <c r="F56" i="5"/>
  <c r="P55" i="5"/>
  <c r="M55" i="5"/>
  <c r="J55" i="5"/>
  <c r="I55" i="5"/>
  <c r="H55" i="5"/>
  <c r="G55" i="5"/>
  <c r="F55" i="5"/>
  <c r="M54" i="5"/>
  <c r="J54" i="5"/>
  <c r="I54" i="5"/>
  <c r="H54" i="5"/>
  <c r="G54" i="5"/>
  <c r="F54" i="5"/>
  <c r="M53" i="5"/>
  <c r="J53" i="5"/>
  <c r="I53" i="5"/>
  <c r="H53" i="5"/>
  <c r="G53" i="5"/>
  <c r="F53" i="5"/>
  <c r="M52" i="5"/>
  <c r="L52" i="5"/>
  <c r="J52" i="5"/>
  <c r="I52" i="5"/>
  <c r="H52" i="5"/>
  <c r="G52" i="5"/>
  <c r="F52" i="5"/>
  <c r="M51" i="5"/>
  <c r="J51" i="5"/>
  <c r="I51" i="5"/>
  <c r="H51" i="5"/>
  <c r="G51" i="5"/>
  <c r="F51" i="5"/>
  <c r="M50" i="5"/>
  <c r="J50" i="5"/>
  <c r="I50" i="5"/>
  <c r="H50" i="5"/>
  <c r="G50" i="5"/>
  <c r="F50" i="5"/>
  <c r="M49" i="5"/>
  <c r="L49" i="5"/>
  <c r="J49" i="5"/>
  <c r="I49" i="5"/>
  <c r="H49" i="5"/>
  <c r="G49" i="5"/>
  <c r="F49" i="5"/>
  <c r="O48" i="5"/>
  <c r="M48" i="5"/>
  <c r="J48" i="5"/>
  <c r="I48" i="5"/>
  <c r="H48" i="5"/>
  <c r="G48" i="5"/>
  <c r="F48" i="5"/>
  <c r="P47" i="5"/>
  <c r="O47" i="5"/>
  <c r="M47" i="5"/>
  <c r="J47" i="5"/>
  <c r="I47" i="5"/>
  <c r="H47" i="5"/>
  <c r="G47" i="5"/>
  <c r="F47" i="5"/>
  <c r="M46" i="5"/>
  <c r="J46" i="5"/>
  <c r="I46" i="5"/>
  <c r="H46" i="5"/>
  <c r="G46" i="5"/>
  <c r="F46" i="5"/>
  <c r="M45" i="5"/>
  <c r="L45" i="5"/>
  <c r="K45" i="5"/>
  <c r="J45" i="5"/>
  <c r="I45" i="5"/>
  <c r="H45" i="5"/>
  <c r="G45" i="5"/>
  <c r="F45" i="5"/>
  <c r="M44" i="5"/>
  <c r="L44" i="5"/>
  <c r="J44" i="5"/>
  <c r="I44" i="5"/>
  <c r="H44" i="5"/>
  <c r="G44" i="5"/>
  <c r="F44" i="5"/>
  <c r="O43" i="5"/>
  <c r="M43" i="5"/>
  <c r="J43" i="5"/>
  <c r="I43" i="5"/>
  <c r="H43" i="5"/>
  <c r="G43" i="5"/>
  <c r="F43" i="5"/>
  <c r="M42" i="5"/>
  <c r="J42" i="5"/>
  <c r="I42" i="5"/>
  <c r="H42" i="5"/>
  <c r="G42" i="5"/>
  <c r="F42" i="5"/>
  <c r="M41" i="5"/>
  <c r="K41" i="5"/>
  <c r="J41" i="5"/>
  <c r="I41" i="5"/>
  <c r="H41" i="5"/>
  <c r="G41" i="5"/>
  <c r="F41" i="5"/>
  <c r="M40" i="5"/>
  <c r="L40" i="5"/>
  <c r="J40" i="5"/>
  <c r="I40" i="5"/>
  <c r="H40" i="5"/>
  <c r="G40" i="5"/>
  <c r="F40" i="5"/>
  <c r="M39" i="5"/>
  <c r="J39" i="5"/>
  <c r="I39" i="5"/>
  <c r="H39" i="5"/>
  <c r="G39" i="5"/>
  <c r="F39" i="5"/>
  <c r="M38" i="5"/>
  <c r="J38" i="5"/>
  <c r="I38" i="5"/>
  <c r="H38" i="5"/>
  <c r="G38" i="5"/>
  <c r="F38" i="5"/>
  <c r="M37" i="5"/>
  <c r="J37" i="5"/>
  <c r="I37" i="5"/>
  <c r="H37" i="5"/>
  <c r="G37" i="5"/>
  <c r="F37" i="5"/>
  <c r="M36" i="5"/>
  <c r="J36" i="5"/>
  <c r="I36" i="5"/>
  <c r="H36" i="5"/>
  <c r="G36" i="5"/>
  <c r="F36" i="5"/>
  <c r="M35" i="5"/>
  <c r="J35" i="5"/>
  <c r="I35" i="5"/>
  <c r="H35" i="5"/>
  <c r="G35" i="5"/>
  <c r="F35" i="5"/>
  <c r="M34" i="5"/>
  <c r="J34" i="5"/>
  <c r="I34" i="5"/>
  <c r="H34" i="5"/>
  <c r="G34" i="5"/>
  <c r="F34" i="5"/>
  <c r="M33" i="5"/>
  <c r="L33" i="5"/>
  <c r="J33" i="5"/>
  <c r="I33" i="5"/>
  <c r="H33" i="5"/>
  <c r="G33" i="5"/>
  <c r="F33" i="5"/>
  <c r="M32" i="5"/>
  <c r="J32" i="5"/>
  <c r="I32" i="5"/>
  <c r="H32" i="5"/>
  <c r="G32" i="5"/>
  <c r="F32" i="5"/>
  <c r="O31" i="5"/>
  <c r="M31" i="5"/>
  <c r="J31" i="5"/>
  <c r="I31" i="5"/>
  <c r="H31" i="5"/>
  <c r="G31" i="5"/>
  <c r="F31" i="5"/>
  <c r="M30" i="5"/>
  <c r="J30" i="5"/>
  <c r="I30" i="5"/>
  <c r="H30" i="5"/>
  <c r="G30" i="5"/>
  <c r="F30" i="5"/>
  <c r="M29" i="5"/>
  <c r="J29" i="5"/>
  <c r="I29" i="5"/>
  <c r="H29" i="5"/>
  <c r="G29" i="5"/>
  <c r="F29" i="5"/>
  <c r="M28" i="5"/>
  <c r="J28" i="5"/>
  <c r="I28" i="5"/>
  <c r="H28" i="5"/>
  <c r="G28" i="5"/>
  <c r="F28" i="5"/>
  <c r="O27" i="5"/>
  <c r="M27" i="5"/>
  <c r="J27" i="5"/>
  <c r="I27" i="5"/>
  <c r="H27" i="5"/>
  <c r="G27" i="5"/>
  <c r="F27" i="5"/>
  <c r="M26" i="5"/>
  <c r="J26" i="5"/>
  <c r="I26" i="5"/>
  <c r="H26" i="5"/>
  <c r="G26" i="5"/>
  <c r="F26" i="5"/>
  <c r="M25" i="5"/>
  <c r="J25" i="5"/>
  <c r="I25" i="5"/>
  <c r="H25" i="5"/>
  <c r="G25" i="5"/>
  <c r="F25" i="5"/>
  <c r="M24" i="5"/>
  <c r="J24" i="5"/>
  <c r="I24" i="5"/>
  <c r="H24" i="5"/>
  <c r="G24" i="5"/>
  <c r="F24" i="5"/>
  <c r="O23" i="5"/>
  <c r="M23" i="5"/>
  <c r="J23" i="5"/>
  <c r="I23" i="5"/>
  <c r="H23" i="5"/>
  <c r="G23" i="5"/>
  <c r="F23" i="5"/>
  <c r="M22" i="5"/>
  <c r="J22" i="5"/>
  <c r="I22" i="5"/>
  <c r="H22" i="5"/>
  <c r="G22" i="5"/>
  <c r="F22" i="5"/>
  <c r="M21" i="5"/>
  <c r="J21" i="5"/>
  <c r="I21" i="5"/>
  <c r="H21" i="5"/>
  <c r="G21" i="5"/>
  <c r="F21" i="5"/>
  <c r="M20" i="5"/>
  <c r="J20" i="5"/>
  <c r="I20" i="5"/>
  <c r="H20" i="5"/>
  <c r="G20" i="5"/>
  <c r="F20" i="5"/>
  <c r="O19" i="5"/>
  <c r="M19" i="5"/>
  <c r="J19" i="5"/>
  <c r="I19" i="5"/>
  <c r="H19" i="5"/>
  <c r="G19" i="5"/>
  <c r="F19" i="5"/>
  <c r="M18" i="5"/>
  <c r="J18" i="5"/>
  <c r="I18" i="5"/>
  <c r="H18" i="5"/>
  <c r="G18" i="5"/>
  <c r="F18" i="5"/>
  <c r="M17" i="5"/>
  <c r="J17" i="5"/>
  <c r="I17" i="5"/>
  <c r="H17" i="5"/>
  <c r="G17" i="5"/>
  <c r="F17" i="5"/>
  <c r="M16" i="5"/>
  <c r="J16" i="5"/>
  <c r="I16" i="5"/>
  <c r="H16" i="5"/>
  <c r="G16" i="5"/>
  <c r="F16" i="5"/>
  <c r="O15" i="5"/>
  <c r="M15" i="5"/>
  <c r="J15" i="5"/>
  <c r="I15" i="5"/>
  <c r="H15" i="5"/>
  <c r="G15" i="5"/>
  <c r="F15" i="5"/>
  <c r="M14" i="5"/>
  <c r="J14" i="5"/>
  <c r="I14" i="5"/>
  <c r="H14" i="5"/>
  <c r="G14" i="5"/>
  <c r="F14" i="5"/>
  <c r="M13" i="5"/>
  <c r="J13" i="5"/>
  <c r="I13" i="5"/>
  <c r="H13" i="5"/>
  <c r="G13" i="5"/>
  <c r="F13" i="5"/>
  <c r="M12" i="5"/>
  <c r="J12" i="5"/>
  <c r="I12" i="5"/>
  <c r="H12" i="5"/>
  <c r="G12" i="5"/>
  <c r="F12" i="5"/>
  <c r="O11" i="5"/>
  <c r="M11" i="5"/>
  <c r="J11" i="5"/>
  <c r="I11" i="5"/>
  <c r="H11" i="5"/>
  <c r="G11" i="5"/>
  <c r="F11" i="5"/>
  <c r="M10" i="5"/>
  <c r="J10" i="5"/>
  <c r="I10" i="5"/>
  <c r="H10" i="5"/>
  <c r="G10" i="5"/>
  <c r="F10" i="5"/>
  <c r="M9" i="5"/>
  <c r="J9" i="5"/>
  <c r="I9" i="5"/>
  <c r="H9" i="5"/>
  <c r="G9" i="5"/>
  <c r="F9" i="5"/>
  <c r="M8" i="5"/>
  <c r="J8" i="5"/>
  <c r="I8" i="5"/>
  <c r="H8" i="5"/>
  <c r="G8" i="5"/>
  <c r="F8" i="5"/>
  <c r="M7" i="5"/>
  <c r="J7" i="5"/>
  <c r="I7" i="5"/>
  <c r="H7" i="5"/>
  <c r="G7" i="5"/>
  <c r="F7" i="5"/>
  <c r="F6" i="5"/>
  <c r="G6" i="5"/>
  <c r="M6" i="5"/>
  <c r="J6" i="5"/>
  <c r="I6" i="5"/>
  <c r="H6" i="5"/>
  <c r="A5" i="8"/>
  <c r="A5" i="9"/>
  <c r="B13" i="6" s="1"/>
  <c r="L112" i="9"/>
  <c r="K112" i="9"/>
  <c r="L111" i="9"/>
  <c r="K111" i="9"/>
  <c r="L110" i="9"/>
  <c r="K110" i="9"/>
  <c r="L109" i="9"/>
  <c r="K109" i="9"/>
  <c r="L108" i="9"/>
  <c r="K108" i="9"/>
  <c r="L107" i="9"/>
  <c r="K107" i="9"/>
  <c r="K100" i="5" s="1"/>
  <c r="L106" i="9"/>
  <c r="L99" i="5" s="1"/>
  <c r="K106" i="9"/>
  <c r="K99" i="5" s="1"/>
  <c r="L105" i="9"/>
  <c r="L98" i="5" s="1"/>
  <c r="K105" i="9"/>
  <c r="K98" i="5" s="1"/>
  <c r="L104" i="9"/>
  <c r="K104" i="9"/>
  <c r="L103" i="9"/>
  <c r="K103" i="9"/>
  <c r="K96" i="5" s="1"/>
  <c r="L102" i="9"/>
  <c r="L95" i="5" s="1"/>
  <c r="K102" i="9"/>
  <c r="K95" i="5" s="1"/>
  <c r="L101" i="9"/>
  <c r="L94" i="5" s="1"/>
  <c r="K101" i="9"/>
  <c r="K94" i="5" s="1"/>
  <c r="L100" i="9"/>
  <c r="K100" i="9"/>
  <c r="L99" i="9"/>
  <c r="K99" i="9"/>
  <c r="K92" i="5" s="1"/>
  <c r="L98" i="9"/>
  <c r="L91" i="5" s="1"/>
  <c r="K98" i="9"/>
  <c r="K91" i="5" s="1"/>
  <c r="L97" i="9"/>
  <c r="L90" i="5" s="1"/>
  <c r="K97" i="9"/>
  <c r="K90" i="5" s="1"/>
  <c r="L96" i="9"/>
  <c r="K96" i="9"/>
  <c r="L95" i="9"/>
  <c r="K95" i="9"/>
  <c r="K88" i="5" s="1"/>
  <c r="L94" i="9"/>
  <c r="L87" i="5" s="1"/>
  <c r="K94" i="9"/>
  <c r="K87" i="5" s="1"/>
  <c r="L93" i="9"/>
  <c r="L86" i="5" s="1"/>
  <c r="K93" i="9"/>
  <c r="K86" i="5" s="1"/>
  <c r="L92" i="9"/>
  <c r="K92" i="9"/>
  <c r="L91" i="9"/>
  <c r="K91" i="9"/>
  <c r="K84" i="5" s="1"/>
  <c r="L90" i="9"/>
  <c r="L83" i="5" s="1"/>
  <c r="K90" i="9"/>
  <c r="K83" i="5" s="1"/>
  <c r="L89" i="9"/>
  <c r="L82" i="5" s="1"/>
  <c r="K89" i="9"/>
  <c r="K82" i="5" s="1"/>
  <c r="L88" i="9"/>
  <c r="K88" i="9"/>
  <c r="L87" i="9"/>
  <c r="K87" i="9"/>
  <c r="K80" i="5" s="1"/>
  <c r="L86" i="9"/>
  <c r="L79" i="5" s="1"/>
  <c r="K86" i="9"/>
  <c r="K79" i="5" s="1"/>
  <c r="L85" i="9"/>
  <c r="L78" i="5" s="1"/>
  <c r="K85" i="9"/>
  <c r="K78" i="5" s="1"/>
  <c r="L84" i="9"/>
  <c r="K84" i="9"/>
  <c r="L83" i="9"/>
  <c r="K83" i="9"/>
  <c r="K76" i="5" s="1"/>
  <c r="L82" i="9"/>
  <c r="L75" i="5" s="1"/>
  <c r="K82" i="9"/>
  <c r="K75" i="5" s="1"/>
  <c r="L81" i="9"/>
  <c r="L74" i="5" s="1"/>
  <c r="K81" i="9"/>
  <c r="K74" i="5" s="1"/>
  <c r="L80" i="9"/>
  <c r="K80" i="9"/>
  <c r="L79" i="9"/>
  <c r="K79" i="9"/>
  <c r="K72" i="5" s="1"/>
  <c r="L78" i="9"/>
  <c r="L71" i="5" s="1"/>
  <c r="K78" i="9"/>
  <c r="K71" i="5" s="1"/>
  <c r="L77" i="9"/>
  <c r="L70" i="5" s="1"/>
  <c r="K77" i="9"/>
  <c r="K70" i="5" s="1"/>
  <c r="L76" i="9"/>
  <c r="K76" i="9"/>
  <c r="L75" i="9"/>
  <c r="K75" i="9"/>
  <c r="K68" i="5" s="1"/>
  <c r="L74" i="9"/>
  <c r="L67" i="5" s="1"/>
  <c r="K74" i="9"/>
  <c r="K67" i="5" s="1"/>
  <c r="L73" i="9"/>
  <c r="L66" i="5" s="1"/>
  <c r="K73" i="9"/>
  <c r="K66" i="5" s="1"/>
  <c r="L72" i="9"/>
  <c r="K72" i="9"/>
  <c r="L71" i="9"/>
  <c r="K71" i="9"/>
  <c r="K64" i="5" s="1"/>
  <c r="L70" i="9"/>
  <c r="L63" i="5" s="1"/>
  <c r="K70" i="9"/>
  <c r="K63" i="5" s="1"/>
  <c r="L69" i="9"/>
  <c r="L62" i="5" s="1"/>
  <c r="K69" i="9"/>
  <c r="K62" i="5" s="1"/>
  <c r="L68" i="9"/>
  <c r="K68" i="9"/>
  <c r="L67" i="9"/>
  <c r="K67" i="9"/>
  <c r="K60" i="5" s="1"/>
  <c r="L66" i="9"/>
  <c r="L59" i="5" s="1"/>
  <c r="K66" i="9"/>
  <c r="K59" i="5" s="1"/>
  <c r="L65" i="9"/>
  <c r="L58" i="5" s="1"/>
  <c r="K65" i="9"/>
  <c r="K58" i="5" s="1"/>
  <c r="L64" i="9"/>
  <c r="L57" i="5" s="1"/>
  <c r="K64" i="9"/>
  <c r="K57" i="5" s="1"/>
  <c r="L63" i="9"/>
  <c r="L56" i="5" s="1"/>
  <c r="K63" i="9"/>
  <c r="K56" i="5" s="1"/>
  <c r="L62" i="9"/>
  <c r="L55" i="5" s="1"/>
  <c r="K62" i="9"/>
  <c r="K55" i="5" s="1"/>
  <c r="L61" i="9"/>
  <c r="L54" i="5" s="1"/>
  <c r="K61" i="9"/>
  <c r="K54" i="5" s="1"/>
  <c r="L60" i="9"/>
  <c r="L53" i="5" s="1"/>
  <c r="K60" i="9"/>
  <c r="K53" i="5" s="1"/>
  <c r="L59" i="9"/>
  <c r="K59" i="9"/>
  <c r="K52" i="5" s="1"/>
  <c r="L58" i="9"/>
  <c r="L51" i="5" s="1"/>
  <c r="K58" i="9"/>
  <c r="K51" i="5" s="1"/>
  <c r="L57" i="9"/>
  <c r="L50" i="5" s="1"/>
  <c r="K57" i="9"/>
  <c r="K50" i="5" s="1"/>
  <c r="L56" i="9"/>
  <c r="K56" i="9"/>
  <c r="K49" i="5" s="1"/>
  <c r="L55" i="9"/>
  <c r="L48" i="5" s="1"/>
  <c r="K55" i="9"/>
  <c r="K48" i="5" s="1"/>
  <c r="L54" i="9"/>
  <c r="L47" i="5" s="1"/>
  <c r="K54" i="9"/>
  <c r="K47" i="5" s="1"/>
  <c r="L53" i="9"/>
  <c r="L46" i="5" s="1"/>
  <c r="K53" i="9"/>
  <c r="K46" i="5" s="1"/>
  <c r="L52" i="9"/>
  <c r="K52" i="9"/>
  <c r="L51" i="9"/>
  <c r="K51" i="9"/>
  <c r="K44" i="5" s="1"/>
  <c r="L50" i="9"/>
  <c r="L43" i="5" s="1"/>
  <c r="K50" i="9"/>
  <c r="K43" i="5" s="1"/>
  <c r="L49" i="9"/>
  <c r="L42" i="5" s="1"/>
  <c r="K49" i="9"/>
  <c r="K42" i="5" s="1"/>
  <c r="L48" i="9"/>
  <c r="L41" i="5" s="1"/>
  <c r="K48" i="9"/>
  <c r="L47" i="9"/>
  <c r="K47" i="9"/>
  <c r="K40" i="5" s="1"/>
  <c r="L46" i="9"/>
  <c r="L39" i="5" s="1"/>
  <c r="K46" i="9"/>
  <c r="K39" i="5" s="1"/>
  <c r="L45" i="9"/>
  <c r="L38" i="5" s="1"/>
  <c r="K45" i="9"/>
  <c r="K38" i="5" s="1"/>
  <c r="L44" i="9"/>
  <c r="L37" i="5" s="1"/>
  <c r="K44" i="9"/>
  <c r="K37" i="5" s="1"/>
  <c r="L43" i="9"/>
  <c r="L36" i="5" s="1"/>
  <c r="K43" i="9"/>
  <c r="K36" i="5" s="1"/>
  <c r="L42" i="9"/>
  <c r="L35" i="5" s="1"/>
  <c r="K42" i="9"/>
  <c r="K35" i="5" s="1"/>
  <c r="L41" i="9"/>
  <c r="L34" i="5" s="1"/>
  <c r="K41" i="9"/>
  <c r="K34" i="5" s="1"/>
  <c r="L40" i="9"/>
  <c r="K40" i="9"/>
  <c r="K33" i="5" s="1"/>
  <c r="L39" i="9"/>
  <c r="L32" i="5" s="1"/>
  <c r="K39" i="9"/>
  <c r="K32" i="5" s="1"/>
  <c r="L38" i="9"/>
  <c r="L31" i="5" s="1"/>
  <c r="K38" i="9"/>
  <c r="K31" i="5" s="1"/>
  <c r="L37" i="9"/>
  <c r="L30" i="5" s="1"/>
  <c r="K37" i="9"/>
  <c r="K30" i="5" s="1"/>
  <c r="L36" i="9"/>
  <c r="L29" i="5" s="1"/>
  <c r="K36" i="9"/>
  <c r="K29" i="5" s="1"/>
  <c r="L35" i="9"/>
  <c r="L28" i="5" s="1"/>
  <c r="K35" i="9"/>
  <c r="K28" i="5" s="1"/>
  <c r="L34" i="9"/>
  <c r="L27" i="5" s="1"/>
  <c r="K34" i="9"/>
  <c r="K27" i="5" s="1"/>
  <c r="L33" i="9"/>
  <c r="L26" i="5" s="1"/>
  <c r="K33" i="9"/>
  <c r="K26" i="5" s="1"/>
  <c r="L32" i="9"/>
  <c r="L25" i="5" s="1"/>
  <c r="K32" i="9"/>
  <c r="K25" i="5" s="1"/>
  <c r="L31" i="9"/>
  <c r="L24" i="5" s="1"/>
  <c r="K31" i="9"/>
  <c r="K24" i="5" s="1"/>
  <c r="L30" i="9"/>
  <c r="L23" i="5" s="1"/>
  <c r="K30" i="9"/>
  <c r="K23" i="5" s="1"/>
  <c r="L29" i="9"/>
  <c r="L22" i="5" s="1"/>
  <c r="K29" i="9"/>
  <c r="K22" i="5" s="1"/>
  <c r="L28" i="9"/>
  <c r="L21" i="5" s="1"/>
  <c r="K28" i="9"/>
  <c r="K21" i="5" s="1"/>
  <c r="L27" i="9"/>
  <c r="L20" i="5" s="1"/>
  <c r="K27" i="9"/>
  <c r="K20" i="5" s="1"/>
  <c r="L26" i="9"/>
  <c r="L19" i="5" s="1"/>
  <c r="K26" i="9"/>
  <c r="K19" i="5" s="1"/>
  <c r="L25" i="9"/>
  <c r="L18" i="5" s="1"/>
  <c r="K25" i="9"/>
  <c r="K18" i="5" s="1"/>
  <c r="L24" i="9"/>
  <c r="L17" i="5" s="1"/>
  <c r="K24" i="9"/>
  <c r="K17" i="5" s="1"/>
  <c r="L23" i="9"/>
  <c r="L16" i="5" s="1"/>
  <c r="K23" i="9"/>
  <c r="K16" i="5" s="1"/>
  <c r="L22" i="9"/>
  <c r="L15" i="5" s="1"/>
  <c r="K22" i="9"/>
  <c r="K15" i="5" s="1"/>
  <c r="L21" i="9"/>
  <c r="L14" i="5" s="1"/>
  <c r="K21" i="9"/>
  <c r="K14" i="5" s="1"/>
  <c r="L20" i="9"/>
  <c r="L13" i="5" s="1"/>
  <c r="K20" i="9"/>
  <c r="K13" i="5" s="1"/>
  <c r="L19" i="9"/>
  <c r="L12" i="5" s="1"/>
  <c r="K19" i="9"/>
  <c r="K12" i="5" s="1"/>
  <c r="L18" i="9"/>
  <c r="L11" i="5" s="1"/>
  <c r="K18" i="9"/>
  <c r="K11" i="5" s="1"/>
  <c r="L17" i="9"/>
  <c r="L10" i="5" s="1"/>
  <c r="K17" i="9"/>
  <c r="K10" i="5" s="1"/>
  <c r="L16" i="9"/>
  <c r="L9" i="5" s="1"/>
  <c r="K16" i="9"/>
  <c r="K9" i="5" s="1"/>
  <c r="L15" i="9"/>
  <c r="L8" i="5" s="1"/>
  <c r="K15" i="9"/>
  <c r="K8" i="5" s="1"/>
  <c r="L14" i="9"/>
  <c r="L7" i="5" s="1"/>
  <c r="K14" i="9"/>
  <c r="K7" i="5" s="1"/>
  <c r="L13" i="9"/>
  <c r="L6" i="5" s="1"/>
  <c r="K13" i="9"/>
  <c r="K6" i="5" s="1"/>
  <c r="C13" i="6"/>
  <c r="Q112" i="9"/>
  <c r="Q105" i="5" s="1"/>
  <c r="P112" i="9"/>
  <c r="O112" i="9"/>
  <c r="N112" i="9"/>
  <c r="N105" i="5" s="1"/>
  <c r="E112" i="9"/>
  <c r="E105" i="5" s="1"/>
  <c r="D112" i="9"/>
  <c r="D105" i="5" s="1"/>
  <c r="C112" i="9"/>
  <c r="B112" i="9"/>
  <c r="Q111" i="9"/>
  <c r="Q104" i="5" s="1"/>
  <c r="P111" i="9"/>
  <c r="O111" i="9"/>
  <c r="N111" i="9"/>
  <c r="N104" i="5" s="1"/>
  <c r="E111" i="9"/>
  <c r="E104" i="5" s="1"/>
  <c r="D111" i="9"/>
  <c r="D104" i="5" s="1"/>
  <c r="C111" i="9"/>
  <c r="B111" i="9"/>
  <c r="Q110" i="9"/>
  <c r="Q103" i="5" s="1"/>
  <c r="P110" i="9"/>
  <c r="O110" i="9"/>
  <c r="N110" i="9"/>
  <c r="N103" i="5" s="1"/>
  <c r="E110" i="9"/>
  <c r="E103" i="5" s="1"/>
  <c r="C103" i="5" s="1"/>
  <c r="D110" i="9"/>
  <c r="D103" i="5" s="1"/>
  <c r="C110" i="9"/>
  <c r="B110" i="9"/>
  <c r="Q109" i="9"/>
  <c r="Q102" i="5" s="1"/>
  <c r="P109" i="9"/>
  <c r="O109" i="9"/>
  <c r="N109" i="9"/>
  <c r="N102" i="5" s="1"/>
  <c r="E109" i="9"/>
  <c r="E102" i="5" s="1"/>
  <c r="D109" i="9"/>
  <c r="D102" i="5" s="1"/>
  <c r="C109" i="9"/>
  <c r="B109" i="9"/>
  <c r="Q108" i="9"/>
  <c r="Q101" i="5" s="1"/>
  <c r="P108" i="9"/>
  <c r="O108" i="9"/>
  <c r="N108" i="9"/>
  <c r="N101" i="5" s="1"/>
  <c r="E108" i="9"/>
  <c r="E101" i="5" s="1"/>
  <c r="D108" i="9"/>
  <c r="D101" i="5" s="1"/>
  <c r="C108" i="9"/>
  <c r="B108" i="9"/>
  <c r="Q107" i="9"/>
  <c r="Q100" i="5" s="1"/>
  <c r="P107" i="9"/>
  <c r="P100" i="5" s="1"/>
  <c r="O107" i="9"/>
  <c r="N107" i="9"/>
  <c r="N100" i="5" s="1"/>
  <c r="E107" i="9"/>
  <c r="E100" i="5" s="1"/>
  <c r="D107" i="9"/>
  <c r="D100" i="5" s="1"/>
  <c r="C107" i="9"/>
  <c r="B107" i="9"/>
  <c r="Q106" i="9"/>
  <c r="Q99" i="5" s="1"/>
  <c r="P106" i="9"/>
  <c r="O106" i="9"/>
  <c r="N106" i="9"/>
  <c r="N99" i="5" s="1"/>
  <c r="E106" i="9"/>
  <c r="E99" i="5" s="1"/>
  <c r="C99" i="5" s="1"/>
  <c r="D106" i="9"/>
  <c r="D99" i="5" s="1"/>
  <c r="C106" i="9"/>
  <c r="B106" i="9"/>
  <c r="Q105" i="9"/>
  <c r="Q98" i="5" s="1"/>
  <c r="P105" i="9"/>
  <c r="P98" i="5" s="1"/>
  <c r="O105" i="9"/>
  <c r="O98" i="5" s="1"/>
  <c r="N105" i="9"/>
  <c r="N98" i="5" s="1"/>
  <c r="E105" i="9"/>
  <c r="E98" i="5" s="1"/>
  <c r="D105" i="9"/>
  <c r="D98" i="5" s="1"/>
  <c r="C105" i="9"/>
  <c r="B105" i="9"/>
  <c r="Q104" i="9"/>
  <c r="Q97" i="5" s="1"/>
  <c r="P104" i="9"/>
  <c r="P97" i="5" s="1"/>
  <c r="O104" i="9"/>
  <c r="O97" i="5" s="1"/>
  <c r="N104" i="9"/>
  <c r="N97" i="5" s="1"/>
  <c r="E104" i="9"/>
  <c r="E97" i="5" s="1"/>
  <c r="D104" i="9"/>
  <c r="D97" i="5" s="1"/>
  <c r="C104" i="9"/>
  <c r="B104" i="9"/>
  <c r="Q103" i="9"/>
  <c r="Q96" i="5" s="1"/>
  <c r="P103" i="9"/>
  <c r="P96" i="5" s="1"/>
  <c r="O103" i="9"/>
  <c r="N103" i="9"/>
  <c r="N96" i="5" s="1"/>
  <c r="E103" i="9"/>
  <c r="E96" i="5" s="1"/>
  <c r="D103" i="9"/>
  <c r="D96" i="5" s="1"/>
  <c r="C103" i="9"/>
  <c r="B103" i="9"/>
  <c r="Q102" i="9"/>
  <c r="Q95" i="5" s="1"/>
  <c r="P102" i="9"/>
  <c r="O102" i="9"/>
  <c r="N102" i="9"/>
  <c r="N95" i="5" s="1"/>
  <c r="E102" i="9"/>
  <c r="E95" i="5" s="1"/>
  <c r="C95" i="5" s="1"/>
  <c r="D102" i="9"/>
  <c r="D95" i="5" s="1"/>
  <c r="C102" i="9"/>
  <c r="B102" i="9"/>
  <c r="Q101" i="9"/>
  <c r="Q94" i="5" s="1"/>
  <c r="P101" i="9"/>
  <c r="P94" i="5" s="1"/>
  <c r="O101" i="9"/>
  <c r="O94" i="5" s="1"/>
  <c r="N101" i="9"/>
  <c r="N94" i="5" s="1"/>
  <c r="E101" i="9"/>
  <c r="E94" i="5" s="1"/>
  <c r="D101" i="9"/>
  <c r="D94" i="5" s="1"/>
  <c r="C101" i="9"/>
  <c r="B101" i="9"/>
  <c r="Q100" i="9"/>
  <c r="Q93" i="5" s="1"/>
  <c r="P100" i="9"/>
  <c r="P93" i="5" s="1"/>
  <c r="O100" i="9"/>
  <c r="O93" i="5" s="1"/>
  <c r="N100" i="9"/>
  <c r="N93" i="5" s="1"/>
  <c r="E100" i="9"/>
  <c r="E93" i="5" s="1"/>
  <c r="D100" i="9"/>
  <c r="D93" i="5" s="1"/>
  <c r="C100" i="9"/>
  <c r="B100" i="9"/>
  <c r="Q99" i="9"/>
  <c r="Q92" i="5" s="1"/>
  <c r="P99" i="9"/>
  <c r="P92" i="5" s="1"/>
  <c r="O99" i="9"/>
  <c r="N99" i="9"/>
  <c r="N92" i="5" s="1"/>
  <c r="E99" i="9"/>
  <c r="E92" i="5" s="1"/>
  <c r="D99" i="9"/>
  <c r="D92" i="5" s="1"/>
  <c r="C99" i="9"/>
  <c r="B99" i="9"/>
  <c r="Q98" i="9"/>
  <c r="Q91" i="5" s="1"/>
  <c r="P98" i="9"/>
  <c r="O98" i="9"/>
  <c r="N98" i="9"/>
  <c r="N91" i="5" s="1"/>
  <c r="E98" i="9"/>
  <c r="E91" i="5" s="1"/>
  <c r="C91" i="5" s="1"/>
  <c r="D98" i="9"/>
  <c r="D91" i="5" s="1"/>
  <c r="C98" i="9"/>
  <c r="B98" i="9"/>
  <c r="Q97" i="9"/>
  <c r="Q90" i="5" s="1"/>
  <c r="P97" i="9"/>
  <c r="P90" i="5" s="1"/>
  <c r="O97" i="9"/>
  <c r="O90" i="5" s="1"/>
  <c r="N97" i="9"/>
  <c r="N90" i="5" s="1"/>
  <c r="E97" i="9"/>
  <c r="E90" i="5" s="1"/>
  <c r="D97" i="9"/>
  <c r="D90" i="5" s="1"/>
  <c r="C97" i="9"/>
  <c r="B97" i="9"/>
  <c r="Q96" i="9"/>
  <c r="Q89" i="5" s="1"/>
  <c r="P96" i="9"/>
  <c r="P89" i="5" s="1"/>
  <c r="O96" i="9"/>
  <c r="O89" i="5" s="1"/>
  <c r="N96" i="9"/>
  <c r="N89" i="5" s="1"/>
  <c r="E96" i="9"/>
  <c r="E89" i="5" s="1"/>
  <c r="C89" i="5" s="1"/>
  <c r="D96" i="9"/>
  <c r="D89" i="5" s="1"/>
  <c r="C96" i="9"/>
  <c r="B96" i="9"/>
  <c r="Q95" i="9"/>
  <c r="Q88" i="5" s="1"/>
  <c r="P95" i="9"/>
  <c r="P88" i="5" s="1"/>
  <c r="O95" i="9"/>
  <c r="N95" i="9"/>
  <c r="N88" i="5" s="1"/>
  <c r="E95" i="9"/>
  <c r="E88" i="5" s="1"/>
  <c r="D95" i="9"/>
  <c r="D88" i="5" s="1"/>
  <c r="C95" i="9"/>
  <c r="B95" i="9"/>
  <c r="Q94" i="9"/>
  <c r="Q87" i="5" s="1"/>
  <c r="P94" i="9"/>
  <c r="O94" i="9"/>
  <c r="N94" i="9"/>
  <c r="N87" i="5" s="1"/>
  <c r="E94" i="9"/>
  <c r="E87" i="5" s="1"/>
  <c r="D94" i="9"/>
  <c r="D87" i="5" s="1"/>
  <c r="C94" i="9"/>
  <c r="B94" i="9"/>
  <c r="Q93" i="9"/>
  <c r="Q86" i="5" s="1"/>
  <c r="P93" i="9"/>
  <c r="P86" i="5" s="1"/>
  <c r="O93" i="9"/>
  <c r="O86" i="5" s="1"/>
  <c r="N93" i="9"/>
  <c r="N86" i="5" s="1"/>
  <c r="E93" i="9"/>
  <c r="E86" i="5" s="1"/>
  <c r="D93" i="9"/>
  <c r="D86" i="5" s="1"/>
  <c r="C93" i="9"/>
  <c r="B93" i="9"/>
  <c r="Q92" i="9"/>
  <c r="Q85" i="5" s="1"/>
  <c r="P92" i="9"/>
  <c r="O92" i="9"/>
  <c r="O85" i="5" s="1"/>
  <c r="N92" i="9"/>
  <c r="N85" i="5" s="1"/>
  <c r="E92" i="9"/>
  <c r="E85" i="5" s="1"/>
  <c r="D92" i="9"/>
  <c r="D85" i="5" s="1"/>
  <c r="C92" i="9"/>
  <c r="B92" i="9"/>
  <c r="Q91" i="9"/>
  <c r="Q84" i="5" s="1"/>
  <c r="P91" i="9"/>
  <c r="P84" i="5" s="1"/>
  <c r="O91" i="9"/>
  <c r="N91" i="9"/>
  <c r="N84" i="5" s="1"/>
  <c r="E91" i="9"/>
  <c r="E84" i="5" s="1"/>
  <c r="D91" i="9"/>
  <c r="D84" i="5" s="1"/>
  <c r="C91" i="9"/>
  <c r="B91" i="9"/>
  <c r="Q90" i="9"/>
  <c r="Q83" i="5" s="1"/>
  <c r="P90" i="9"/>
  <c r="O90" i="9"/>
  <c r="N90" i="9"/>
  <c r="N83" i="5" s="1"/>
  <c r="E90" i="9"/>
  <c r="E83" i="5" s="1"/>
  <c r="D90" i="9"/>
  <c r="D83" i="5" s="1"/>
  <c r="C90" i="9"/>
  <c r="B90" i="9"/>
  <c r="Q89" i="9"/>
  <c r="Q82" i="5" s="1"/>
  <c r="P89" i="9"/>
  <c r="P82" i="5" s="1"/>
  <c r="O89" i="9"/>
  <c r="O82" i="5" s="1"/>
  <c r="N89" i="9"/>
  <c r="N82" i="5" s="1"/>
  <c r="E89" i="9"/>
  <c r="E82" i="5" s="1"/>
  <c r="D89" i="9"/>
  <c r="D82" i="5" s="1"/>
  <c r="C89" i="9"/>
  <c r="B89" i="9"/>
  <c r="Q88" i="9"/>
  <c r="Q81" i="5" s="1"/>
  <c r="P88" i="9"/>
  <c r="O88" i="9"/>
  <c r="O81" i="5" s="1"/>
  <c r="N88" i="9"/>
  <c r="N81" i="5" s="1"/>
  <c r="E88" i="9"/>
  <c r="E81" i="5" s="1"/>
  <c r="D88" i="9"/>
  <c r="D81" i="5" s="1"/>
  <c r="C88" i="9"/>
  <c r="B88" i="9"/>
  <c r="Q87" i="9"/>
  <c r="Q80" i="5" s="1"/>
  <c r="P87" i="9"/>
  <c r="P80" i="5" s="1"/>
  <c r="O87" i="9"/>
  <c r="N87" i="9"/>
  <c r="N80" i="5" s="1"/>
  <c r="E87" i="9"/>
  <c r="E80" i="5" s="1"/>
  <c r="D87" i="9"/>
  <c r="D80" i="5" s="1"/>
  <c r="C87" i="9"/>
  <c r="B87" i="9"/>
  <c r="Q86" i="9"/>
  <c r="Q79" i="5" s="1"/>
  <c r="P86" i="9"/>
  <c r="O86" i="9"/>
  <c r="N86" i="9"/>
  <c r="N79" i="5" s="1"/>
  <c r="E86" i="9"/>
  <c r="E79" i="5" s="1"/>
  <c r="D86" i="9"/>
  <c r="D79" i="5" s="1"/>
  <c r="C86" i="9"/>
  <c r="B86" i="9"/>
  <c r="Q85" i="9"/>
  <c r="Q78" i="5" s="1"/>
  <c r="P85" i="9"/>
  <c r="P78" i="5" s="1"/>
  <c r="O85" i="9"/>
  <c r="O78" i="5" s="1"/>
  <c r="N85" i="9"/>
  <c r="N78" i="5" s="1"/>
  <c r="E85" i="9"/>
  <c r="E78" i="5" s="1"/>
  <c r="D85" i="9"/>
  <c r="D78" i="5" s="1"/>
  <c r="C85" i="9"/>
  <c r="B85" i="9"/>
  <c r="Q84" i="9"/>
  <c r="Q77" i="5" s="1"/>
  <c r="P84" i="9"/>
  <c r="O84" i="9"/>
  <c r="O77" i="5" s="1"/>
  <c r="N84" i="9"/>
  <c r="N77" i="5" s="1"/>
  <c r="E84" i="9"/>
  <c r="E77" i="5" s="1"/>
  <c r="D84" i="9"/>
  <c r="D77" i="5" s="1"/>
  <c r="C84" i="9"/>
  <c r="B84" i="9"/>
  <c r="Q83" i="9"/>
  <c r="Q76" i="5" s="1"/>
  <c r="P83" i="9"/>
  <c r="P76" i="5" s="1"/>
  <c r="O83" i="9"/>
  <c r="N83" i="9"/>
  <c r="N76" i="5" s="1"/>
  <c r="E83" i="9"/>
  <c r="E76" i="5" s="1"/>
  <c r="D83" i="9"/>
  <c r="D76" i="5" s="1"/>
  <c r="C83" i="9"/>
  <c r="B83" i="9"/>
  <c r="Q82" i="9"/>
  <c r="Q75" i="5" s="1"/>
  <c r="P82" i="9"/>
  <c r="O82" i="9"/>
  <c r="N82" i="9"/>
  <c r="N75" i="5" s="1"/>
  <c r="E82" i="9"/>
  <c r="E75" i="5" s="1"/>
  <c r="D82" i="9"/>
  <c r="D75" i="5" s="1"/>
  <c r="C82" i="9"/>
  <c r="B82" i="9"/>
  <c r="Q81" i="9"/>
  <c r="Q74" i="5" s="1"/>
  <c r="P81" i="9"/>
  <c r="P74" i="5" s="1"/>
  <c r="O81" i="9"/>
  <c r="O74" i="5" s="1"/>
  <c r="N81" i="9"/>
  <c r="N74" i="5" s="1"/>
  <c r="E81" i="9"/>
  <c r="E74" i="5" s="1"/>
  <c r="D81" i="9"/>
  <c r="D74" i="5" s="1"/>
  <c r="C81" i="9"/>
  <c r="B81" i="9"/>
  <c r="Q80" i="9"/>
  <c r="Q73" i="5" s="1"/>
  <c r="P80" i="9"/>
  <c r="O80" i="9"/>
  <c r="O73" i="5" s="1"/>
  <c r="N80" i="9"/>
  <c r="N73" i="5" s="1"/>
  <c r="E80" i="9"/>
  <c r="E73" i="5" s="1"/>
  <c r="D80" i="9"/>
  <c r="D73" i="5" s="1"/>
  <c r="C80" i="9"/>
  <c r="B80" i="9"/>
  <c r="Q79" i="9"/>
  <c r="Q72" i="5" s="1"/>
  <c r="P79" i="9"/>
  <c r="P72" i="5" s="1"/>
  <c r="O79" i="9"/>
  <c r="N79" i="9"/>
  <c r="N72" i="5" s="1"/>
  <c r="E79" i="9"/>
  <c r="E72" i="5" s="1"/>
  <c r="D79" i="9"/>
  <c r="D72" i="5" s="1"/>
  <c r="C79" i="9"/>
  <c r="B79" i="9"/>
  <c r="Q78" i="9"/>
  <c r="Q71" i="5" s="1"/>
  <c r="P78" i="9"/>
  <c r="O78" i="9"/>
  <c r="N78" i="9"/>
  <c r="N71" i="5" s="1"/>
  <c r="E78" i="9"/>
  <c r="E71" i="5" s="1"/>
  <c r="D78" i="9"/>
  <c r="D71" i="5" s="1"/>
  <c r="C78" i="9"/>
  <c r="B78" i="9"/>
  <c r="Q77" i="9"/>
  <c r="Q70" i="5" s="1"/>
  <c r="P77" i="9"/>
  <c r="P70" i="5" s="1"/>
  <c r="O77" i="9"/>
  <c r="O70" i="5" s="1"/>
  <c r="N77" i="9"/>
  <c r="N70" i="5" s="1"/>
  <c r="E77" i="9"/>
  <c r="E70" i="5" s="1"/>
  <c r="D77" i="9"/>
  <c r="D70" i="5" s="1"/>
  <c r="C77" i="9"/>
  <c r="B77" i="9"/>
  <c r="Q76" i="9"/>
  <c r="Q69" i="5" s="1"/>
  <c r="P76" i="9"/>
  <c r="O76" i="9"/>
  <c r="O69" i="5" s="1"/>
  <c r="N76" i="9"/>
  <c r="N69" i="5" s="1"/>
  <c r="E76" i="9"/>
  <c r="E69" i="5" s="1"/>
  <c r="D76" i="9"/>
  <c r="D69" i="5" s="1"/>
  <c r="C76" i="9"/>
  <c r="B76" i="9"/>
  <c r="Q75" i="9"/>
  <c r="Q68" i="5" s="1"/>
  <c r="P75" i="9"/>
  <c r="P68" i="5" s="1"/>
  <c r="O75" i="9"/>
  <c r="N75" i="9"/>
  <c r="N68" i="5" s="1"/>
  <c r="E75" i="9"/>
  <c r="E68" i="5" s="1"/>
  <c r="D75" i="9"/>
  <c r="D68" i="5" s="1"/>
  <c r="C75" i="9"/>
  <c r="B75" i="9"/>
  <c r="Q74" i="9"/>
  <c r="Q67" i="5" s="1"/>
  <c r="P74" i="9"/>
  <c r="O74" i="9"/>
  <c r="N74" i="9"/>
  <c r="N67" i="5" s="1"/>
  <c r="E74" i="9"/>
  <c r="E67" i="5" s="1"/>
  <c r="D74" i="9"/>
  <c r="D67" i="5" s="1"/>
  <c r="C74" i="9"/>
  <c r="B74" i="9"/>
  <c r="Q73" i="9"/>
  <c r="Q66" i="5" s="1"/>
  <c r="P73" i="9"/>
  <c r="P66" i="5" s="1"/>
  <c r="O73" i="9"/>
  <c r="O66" i="5" s="1"/>
  <c r="N73" i="9"/>
  <c r="N66" i="5" s="1"/>
  <c r="E73" i="9"/>
  <c r="E66" i="5" s="1"/>
  <c r="D73" i="9"/>
  <c r="D66" i="5" s="1"/>
  <c r="C73" i="9"/>
  <c r="B73" i="9"/>
  <c r="Q72" i="9"/>
  <c r="Q65" i="5" s="1"/>
  <c r="P72" i="9"/>
  <c r="O72" i="9"/>
  <c r="O65" i="5" s="1"/>
  <c r="N72" i="9"/>
  <c r="N65" i="5" s="1"/>
  <c r="E72" i="9"/>
  <c r="E65" i="5" s="1"/>
  <c r="D72" i="9"/>
  <c r="D65" i="5" s="1"/>
  <c r="C72" i="9"/>
  <c r="B72" i="9"/>
  <c r="Q71" i="9"/>
  <c r="Q64" i="5" s="1"/>
  <c r="P71" i="9"/>
  <c r="P64" i="5" s="1"/>
  <c r="O71" i="9"/>
  <c r="N71" i="9"/>
  <c r="N64" i="5" s="1"/>
  <c r="E71" i="9"/>
  <c r="E64" i="5" s="1"/>
  <c r="D71" i="9"/>
  <c r="D64" i="5" s="1"/>
  <c r="C71" i="9"/>
  <c r="B71" i="9"/>
  <c r="Q70" i="9"/>
  <c r="Q63" i="5" s="1"/>
  <c r="P70" i="9"/>
  <c r="O70" i="9"/>
  <c r="N70" i="9"/>
  <c r="N63" i="5" s="1"/>
  <c r="E70" i="9"/>
  <c r="E63" i="5" s="1"/>
  <c r="D70" i="9"/>
  <c r="D63" i="5" s="1"/>
  <c r="C70" i="9"/>
  <c r="B70" i="9"/>
  <c r="Q69" i="9"/>
  <c r="Q62" i="5" s="1"/>
  <c r="P69" i="9"/>
  <c r="P62" i="5" s="1"/>
  <c r="O69" i="9"/>
  <c r="O62" i="5" s="1"/>
  <c r="N69" i="9"/>
  <c r="N62" i="5" s="1"/>
  <c r="E69" i="9"/>
  <c r="E62" i="5" s="1"/>
  <c r="D69" i="9"/>
  <c r="D62" i="5" s="1"/>
  <c r="C69" i="9"/>
  <c r="B69" i="9"/>
  <c r="Q68" i="9"/>
  <c r="Q61" i="5" s="1"/>
  <c r="P68" i="9"/>
  <c r="O68" i="9"/>
  <c r="O61" i="5" s="1"/>
  <c r="N68" i="9"/>
  <c r="N61" i="5" s="1"/>
  <c r="E68" i="9"/>
  <c r="E61" i="5" s="1"/>
  <c r="C61" i="5" s="1"/>
  <c r="D68" i="9"/>
  <c r="D61" i="5" s="1"/>
  <c r="C68" i="9"/>
  <c r="B68" i="9"/>
  <c r="Q67" i="9"/>
  <c r="Q60" i="5" s="1"/>
  <c r="P67" i="9"/>
  <c r="P60" i="5" s="1"/>
  <c r="O67" i="9"/>
  <c r="N67" i="9"/>
  <c r="N60" i="5" s="1"/>
  <c r="E67" i="9"/>
  <c r="E60" i="5" s="1"/>
  <c r="D67" i="9"/>
  <c r="D60" i="5" s="1"/>
  <c r="C67" i="9"/>
  <c r="B67" i="9"/>
  <c r="Q66" i="9"/>
  <c r="Q59" i="5" s="1"/>
  <c r="P66" i="9"/>
  <c r="O66" i="9"/>
  <c r="N66" i="9"/>
  <c r="N59" i="5" s="1"/>
  <c r="E66" i="9"/>
  <c r="E59" i="5" s="1"/>
  <c r="D66" i="9"/>
  <c r="D59" i="5" s="1"/>
  <c r="C66" i="9"/>
  <c r="B66" i="9"/>
  <c r="Q65" i="9"/>
  <c r="Q58" i="5" s="1"/>
  <c r="P65" i="9"/>
  <c r="P58" i="5" s="1"/>
  <c r="O65" i="9"/>
  <c r="O58" i="5" s="1"/>
  <c r="N65" i="9"/>
  <c r="N58" i="5" s="1"/>
  <c r="E65" i="9"/>
  <c r="E58" i="5" s="1"/>
  <c r="D65" i="9"/>
  <c r="D58" i="5" s="1"/>
  <c r="C65" i="9"/>
  <c r="B65" i="9"/>
  <c r="Q64" i="9"/>
  <c r="Q57" i="5" s="1"/>
  <c r="P64" i="9"/>
  <c r="P57" i="5" s="1"/>
  <c r="O64" i="9"/>
  <c r="O57" i="5" s="1"/>
  <c r="N64" i="9"/>
  <c r="N57" i="5" s="1"/>
  <c r="E64" i="9"/>
  <c r="E57" i="5" s="1"/>
  <c r="D64" i="9"/>
  <c r="D57" i="5" s="1"/>
  <c r="C64" i="9"/>
  <c r="B64" i="9"/>
  <c r="Q63" i="9"/>
  <c r="Q56" i="5" s="1"/>
  <c r="P63" i="9"/>
  <c r="P56" i="5" s="1"/>
  <c r="O63" i="9"/>
  <c r="N63" i="9"/>
  <c r="N56" i="5" s="1"/>
  <c r="E63" i="9"/>
  <c r="E56" i="5" s="1"/>
  <c r="C56" i="5" s="1"/>
  <c r="D63" i="9"/>
  <c r="D56" i="5" s="1"/>
  <c r="C63" i="9"/>
  <c r="B63" i="9"/>
  <c r="Q62" i="9"/>
  <c r="Q55" i="5" s="1"/>
  <c r="P62" i="9"/>
  <c r="O62" i="9"/>
  <c r="O55" i="5" s="1"/>
  <c r="N62" i="9"/>
  <c r="N55" i="5" s="1"/>
  <c r="E62" i="9"/>
  <c r="E55" i="5" s="1"/>
  <c r="D62" i="9"/>
  <c r="D55" i="5" s="1"/>
  <c r="C62" i="9"/>
  <c r="B62" i="9"/>
  <c r="Q61" i="9"/>
  <c r="Q54" i="5" s="1"/>
  <c r="P61" i="9"/>
  <c r="P54" i="5" s="1"/>
  <c r="O61" i="9"/>
  <c r="O54" i="5" s="1"/>
  <c r="N61" i="9"/>
  <c r="N54" i="5" s="1"/>
  <c r="E61" i="9"/>
  <c r="E54" i="5" s="1"/>
  <c r="C54" i="5" s="1"/>
  <c r="D61" i="9"/>
  <c r="D54" i="5" s="1"/>
  <c r="C61" i="9"/>
  <c r="B61" i="9"/>
  <c r="Q60" i="9"/>
  <c r="Q53" i="5" s="1"/>
  <c r="P60" i="9"/>
  <c r="P53" i="5" s="1"/>
  <c r="O60" i="9"/>
  <c r="O53" i="5" s="1"/>
  <c r="N60" i="9"/>
  <c r="N53" i="5" s="1"/>
  <c r="E60" i="9"/>
  <c r="E53" i="5" s="1"/>
  <c r="C53" i="5" s="1"/>
  <c r="D60" i="9"/>
  <c r="D53" i="5" s="1"/>
  <c r="C60" i="9"/>
  <c r="B60" i="9"/>
  <c r="Q59" i="9"/>
  <c r="Q52" i="5" s="1"/>
  <c r="P59" i="9"/>
  <c r="P52" i="5" s="1"/>
  <c r="O59" i="9"/>
  <c r="O52" i="5" s="1"/>
  <c r="N59" i="9"/>
  <c r="N52" i="5" s="1"/>
  <c r="E59" i="9"/>
  <c r="E52" i="5" s="1"/>
  <c r="D59" i="9"/>
  <c r="D52" i="5" s="1"/>
  <c r="C59" i="9"/>
  <c r="B59" i="9"/>
  <c r="Q58" i="9"/>
  <c r="Q51" i="5" s="1"/>
  <c r="P58" i="9"/>
  <c r="P51" i="5" s="1"/>
  <c r="O58" i="9"/>
  <c r="O51" i="5" s="1"/>
  <c r="N58" i="9"/>
  <c r="N51" i="5" s="1"/>
  <c r="E58" i="9"/>
  <c r="E51" i="5" s="1"/>
  <c r="D58" i="9"/>
  <c r="D51" i="5" s="1"/>
  <c r="C58" i="9"/>
  <c r="B58" i="9"/>
  <c r="Q57" i="9"/>
  <c r="Q50" i="5" s="1"/>
  <c r="P57" i="9"/>
  <c r="P50" i="5" s="1"/>
  <c r="O57" i="9"/>
  <c r="O50" i="5" s="1"/>
  <c r="N57" i="9"/>
  <c r="N50" i="5" s="1"/>
  <c r="E57" i="9"/>
  <c r="E50" i="5" s="1"/>
  <c r="D57" i="9"/>
  <c r="D50" i="5" s="1"/>
  <c r="C57" i="9"/>
  <c r="B57" i="9"/>
  <c r="Q56" i="9"/>
  <c r="Q49" i="5" s="1"/>
  <c r="P56" i="9"/>
  <c r="P49" i="5" s="1"/>
  <c r="O56" i="9"/>
  <c r="O49" i="5" s="1"/>
  <c r="N56" i="9"/>
  <c r="N49" i="5" s="1"/>
  <c r="E56" i="9"/>
  <c r="E49" i="5" s="1"/>
  <c r="D56" i="9"/>
  <c r="D49" i="5" s="1"/>
  <c r="C56" i="9"/>
  <c r="B56" i="9"/>
  <c r="Q55" i="9"/>
  <c r="Q48" i="5" s="1"/>
  <c r="P55" i="9"/>
  <c r="P48" i="5" s="1"/>
  <c r="O55" i="9"/>
  <c r="N55" i="9"/>
  <c r="N48" i="5" s="1"/>
  <c r="E55" i="9"/>
  <c r="E48" i="5" s="1"/>
  <c r="D55" i="9"/>
  <c r="D48" i="5" s="1"/>
  <c r="C55" i="9"/>
  <c r="B55" i="9"/>
  <c r="P54" i="9"/>
  <c r="O54" i="9"/>
  <c r="N54" i="9"/>
  <c r="N47" i="5" s="1"/>
  <c r="B54" i="9"/>
  <c r="P53" i="9"/>
  <c r="P46" i="5" s="1"/>
  <c r="O53" i="9"/>
  <c r="O46" i="5" s="1"/>
  <c r="N53" i="9"/>
  <c r="N46" i="5" s="1"/>
  <c r="B53" i="9"/>
  <c r="P52" i="9"/>
  <c r="P45" i="5" s="1"/>
  <c r="O52" i="9"/>
  <c r="O45" i="5" s="1"/>
  <c r="N52" i="9"/>
  <c r="N45" i="5" s="1"/>
  <c r="B52" i="9"/>
  <c r="P51" i="9"/>
  <c r="P44" i="5" s="1"/>
  <c r="O51" i="9"/>
  <c r="O44" i="5" s="1"/>
  <c r="N51" i="9"/>
  <c r="N44" i="5" s="1"/>
  <c r="B51" i="9"/>
  <c r="P50" i="9"/>
  <c r="P43" i="5" s="1"/>
  <c r="O50" i="9"/>
  <c r="N50" i="9"/>
  <c r="N43" i="5" s="1"/>
  <c r="B50" i="9"/>
  <c r="P49" i="9"/>
  <c r="P42" i="5" s="1"/>
  <c r="O49" i="9"/>
  <c r="O42" i="5" s="1"/>
  <c r="N49" i="9"/>
  <c r="N42" i="5" s="1"/>
  <c r="B49" i="9"/>
  <c r="P48" i="9"/>
  <c r="P41" i="5" s="1"/>
  <c r="O48" i="9"/>
  <c r="O41" i="5" s="1"/>
  <c r="N48" i="9"/>
  <c r="N41" i="5" s="1"/>
  <c r="B48" i="9"/>
  <c r="P47" i="9"/>
  <c r="P40" i="5" s="1"/>
  <c r="O47" i="9"/>
  <c r="O40" i="5" s="1"/>
  <c r="N47" i="9"/>
  <c r="N40" i="5" s="1"/>
  <c r="B47" i="9"/>
  <c r="P46" i="9"/>
  <c r="P39" i="5" s="1"/>
  <c r="O46" i="9"/>
  <c r="O39" i="5" s="1"/>
  <c r="N46" i="9"/>
  <c r="N39" i="5" s="1"/>
  <c r="B46" i="9"/>
  <c r="P45" i="9"/>
  <c r="P38" i="5" s="1"/>
  <c r="O45" i="9"/>
  <c r="O38" i="5" s="1"/>
  <c r="N45" i="9"/>
  <c r="N38" i="5" s="1"/>
  <c r="B45" i="9"/>
  <c r="P44" i="9"/>
  <c r="P37" i="5" s="1"/>
  <c r="O44" i="9"/>
  <c r="O37" i="5" s="1"/>
  <c r="N44" i="9"/>
  <c r="N37" i="5" s="1"/>
  <c r="B44" i="9"/>
  <c r="P43" i="9"/>
  <c r="P36" i="5" s="1"/>
  <c r="O43" i="9"/>
  <c r="O36" i="5" s="1"/>
  <c r="N43" i="9"/>
  <c r="N36" i="5" s="1"/>
  <c r="B43" i="9"/>
  <c r="P42" i="9"/>
  <c r="P35" i="5" s="1"/>
  <c r="O42" i="9"/>
  <c r="O35" i="5" s="1"/>
  <c r="N42" i="9"/>
  <c r="N35" i="5" s="1"/>
  <c r="B42" i="9"/>
  <c r="P41" i="9"/>
  <c r="P34" i="5" s="1"/>
  <c r="O41" i="9"/>
  <c r="O34" i="5" s="1"/>
  <c r="N41" i="9"/>
  <c r="N34" i="5" s="1"/>
  <c r="B41" i="9"/>
  <c r="P40" i="9"/>
  <c r="P33" i="5" s="1"/>
  <c r="O40" i="9"/>
  <c r="O33" i="5" s="1"/>
  <c r="N40" i="9"/>
  <c r="N33" i="5" s="1"/>
  <c r="B40" i="9"/>
  <c r="P39" i="9"/>
  <c r="P32" i="5" s="1"/>
  <c r="O39" i="9"/>
  <c r="O32" i="5" s="1"/>
  <c r="N39" i="9"/>
  <c r="N32" i="5" s="1"/>
  <c r="B39" i="9"/>
  <c r="P38" i="9"/>
  <c r="P31" i="5" s="1"/>
  <c r="O38" i="9"/>
  <c r="N38" i="9"/>
  <c r="N31" i="5" s="1"/>
  <c r="B38" i="9"/>
  <c r="P37" i="9"/>
  <c r="P30" i="5" s="1"/>
  <c r="O37" i="9"/>
  <c r="O30" i="5" s="1"/>
  <c r="N37" i="9"/>
  <c r="N30" i="5" s="1"/>
  <c r="B37" i="9"/>
  <c r="P36" i="9"/>
  <c r="P29" i="5" s="1"/>
  <c r="O36" i="9"/>
  <c r="O29" i="5" s="1"/>
  <c r="N36" i="9"/>
  <c r="N29" i="5" s="1"/>
  <c r="B36" i="9"/>
  <c r="P35" i="9"/>
  <c r="P28" i="5" s="1"/>
  <c r="O35" i="9"/>
  <c r="O28" i="5" s="1"/>
  <c r="N35" i="9"/>
  <c r="N28" i="5" s="1"/>
  <c r="B35" i="9"/>
  <c r="P34" i="9"/>
  <c r="P27" i="5" s="1"/>
  <c r="O34" i="9"/>
  <c r="N34" i="9"/>
  <c r="N27" i="5" s="1"/>
  <c r="B34" i="9"/>
  <c r="P33" i="9"/>
  <c r="P26" i="5" s="1"/>
  <c r="O33" i="9"/>
  <c r="O26" i="5" s="1"/>
  <c r="N33" i="9"/>
  <c r="N26" i="5" s="1"/>
  <c r="B33" i="9"/>
  <c r="P32" i="9"/>
  <c r="P25" i="5" s="1"/>
  <c r="O32" i="9"/>
  <c r="O25" i="5" s="1"/>
  <c r="N32" i="9"/>
  <c r="N25" i="5" s="1"/>
  <c r="B32" i="9"/>
  <c r="P31" i="9"/>
  <c r="P24" i="5" s="1"/>
  <c r="O31" i="9"/>
  <c r="O24" i="5" s="1"/>
  <c r="N31" i="9"/>
  <c r="N24" i="5" s="1"/>
  <c r="B31" i="9"/>
  <c r="P30" i="9"/>
  <c r="P23" i="5" s="1"/>
  <c r="O30" i="9"/>
  <c r="N30" i="9"/>
  <c r="N23" i="5" s="1"/>
  <c r="B30" i="9"/>
  <c r="P29" i="9"/>
  <c r="P22" i="5" s="1"/>
  <c r="O29" i="9"/>
  <c r="O22" i="5" s="1"/>
  <c r="N29" i="9"/>
  <c r="N22" i="5" s="1"/>
  <c r="B29" i="9"/>
  <c r="P28" i="9"/>
  <c r="P21" i="5" s="1"/>
  <c r="O28" i="9"/>
  <c r="O21" i="5" s="1"/>
  <c r="N28" i="9"/>
  <c r="N21" i="5" s="1"/>
  <c r="B28" i="9"/>
  <c r="P27" i="9"/>
  <c r="P20" i="5" s="1"/>
  <c r="O27" i="9"/>
  <c r="O20" i="5" s="1"/>
  <c r="N27" i="9"/>
  <c r="N20" i="5" s="1"/>
  <c r="B27" i="9"/>
  <c r="P26" i="9"/>
  <c r="P19" i="5" s="1"/>
  <c r="O26" i="9"/>
  <c r="N26" i="9"/>
  <c r="N19" i="5" s="1"/>
  <c r="B26" i="9"/>
  <c r="P25" i="9"/>
  <c r="P18" i="5" s="1"/>
  <c r="O25" i="9"/>
  <c r="O18" i="5" s="1"/>
  <c r="N25" i="9"/>
  <c r="N18" i="5" s="1"/>
  <c r="B25" i="9"/>
  <c r="P24" i="9"/>
  <c r="P17" i="5" s="1"/>
  <c r="O24" i="9"/>
  <c r="O17" i="5" s="1"/>
  <c r="N24" i="9"/>
  <c r="N17" i="5" s="1"/>
  <c r="B24" i="9"/>
  <c r="P23" i="9"/>
  <c r="P16" i="5" s="1"/>
  <c r="O23" i="9"/>
  <c r="O16" i="5" s="1"/>
  <c r="N23" i="9"/>
  <c r="N16" i="5" s="1"/>
  <c r="B23" i="9"/>
  <c r="P22" i="9"/>
  <c r="P15" i="5" s="1"/>
  <c r="O22" i="9"/>
  <c r="N22" i="9"/>
  <c r="N15" i="5" s="1"/>
  <c r="B22" i="9"/>
  <c r="P21" i="9"/>
  <c r="P14" i="5" s="1"/>
  <c r="O21" i="9"/>
  <c r="O14" i="5" s="1"/>
  <c r="N21" i="9"/>
  <c r="N14" i="5" s="1"/>
  <c r="B21" i="9"/>
  <c r="P20" i="9"/>
  <c r="P13" i="5" s="1"/>
  <c r="O20" i="9"/>
  <c r="O13" i="5" s="1"/>
  <c r="N20" i="9"/>
  <c r="N13" i="5" s="1"/>
  <c r="B20" i="9"/>
  <c r="P19" i="9"/>
  <c r="P12" i="5" s="1"/>
  <c r="O19" i="9"/>
  <c r="O12" i="5" s="1"/>
  <c r="N19" i="9"/>
  <c r="N12" i="5" s="1"/>
  <c r="B19" i="9"/>
  <c r="P18" i="9"/>
  <c r="P11" i="5" s="1"/>
  <c r="O18" i="9"/>
  <c r="N18" i="9"/>
  <c r="N11" i="5" s="1"/>
  <c r="B18" i="9"/>
  <c r="P17" i="9"/>
  <c r="P10" i="5" s="1"/>
  <c r="O17" i="9"/>
  <c r="O10" i="5" s="1"/>
  <c r="N17" i="9"/>
  <c r="N10" i="5" s="1"/>
  <c r="B17" i="9"/>
  <c r="P16" i="9"/>
  <c r="P9" i="5" s="1"/>
  <c r="O16" i="9"/>
  <c r="O9" i="5" s="1"/>
  <c r="N16" i="9"/>
  <c r="N9" i="5" s="1"/>
  <c r="B16" i="9"/>
  <c r="P15" i="9"/>
  <c r="P8" i="5" s="1"/>
  <c r="O15" i="9"/>
  <c r="O8" i="5" s="1"/>
  <c r="N15" i="9"/>
  <c r="N8" i="5" s="1"/>
  <c r="B15" i="9"/>
  <c r="P14" i="9"/>
  <c r="P7" i="5" s="1"/>
  <c r="O14" i="9"/>
  <c r="O7" i="5" s="1"/>
  <c r="N14" i="9"/>
  <c r="N7" i="5" s="1"/>
  <c r="B14" i="9"/>
  <c r="P13" i="9"/>
  <c r="P6" i="5" s="1"/>
  <c r="O13" i="9"/>
  <c r="O6" i="5" s="1"/>
  <c r="B13" i="9"/>
  <c r="L112" i="8"/>
  <c r="K112" i="8"/>
  <c r="L111" i="8"/>
  <c r="K111" i="8"/>
  <c r="L110" i="8"/>
  <c r="K110" i="8"/>
  <c r="L109" i="8"/>
  <c r="K109" i="8"/>
  <c r="L108" i="8"/>
  <c r="K108" i="8"/>
  <c r="L107" i="8"/>
  <c r="K107" i="8"/>
  <c r="L106" i="8"/>
  <c r="K106" i="8"/>
  <c r="L105" i="8"/>
  <c r="K105" i="8"/>
  <c r="L104" i="8"/>
  <c r="K104" i="8"/>
  <c r="L103" i="8"/>
  <c r="K103" i="8"/>
  <c r="L102" i="8"/>
  <c r="K102" i="8"/>
  <c r="L101" i="8"/>
  <c r="K101" i="8"/>
  <c r="L100" i="8"/>
  <c r="K100" i="8"/>
  <c r="L99" i="8"/>
  <c r="K99" i="8"/>
  <c r="L98" i="8"/>
  <c r="K98" i="8"/>
  <c r="L97" i="8"/>
  <c r="K97" i="8"/>
  <c r="L96" i="8"/>
  <c r="K96" i="8"/>
  <c r="L95" i="8"/>
  <c r="K95" i="8"/>
  <c r="L94" i="8"/>
  <c r="K94" i="8"/>
  <c r="L93" i="8"/>
  <c r="K93" i="8"/>
  <c r="L92" i="8"/>
  <c r="K92" i="8"/>
  <c r="L91" i="8"/>
  <c r="K91" i="8"/>
  <c r="L90" i="8"/>
  <c r="K90" i="8"/>
  <c r="L89" i="8"/>
  <c r="K89" i="8"/>
  <c r="L88" i="8"/>
  <c r="K88" i="8"/>
  <c r="L87" i="8"/>
  <c r="K87" i="8"/>
  <c r="L86" i="8"/>
  <c r="K86" i="8"/>
  <c r="L85" i="8"/>
  <c r="K85" i="8"/>
  <c r="L84" i="8"/>
  <c r="K84" i="8"/>
  <c r="L83" i="8"/>
  <c r="K83" i="8"/>
  <c r="L82" i="8"/>
  <c r="K82" i="8"/>
  <c r="L81" i="8"/>
  <c r="K81" i="8"/>
  <c r="L80" i="8"/>
  <c r="K80" i="8"/>
  <c r="L79" i="8"/>
  <c r="K79" i="8"/>
  <c r="L78" i="8"/>
  <c r="K78" i="8"/>
  <c r="L77" i="8"/>
  <c r="K77" i="8"/>
  <c r="L76" i="8"/>
  <c r="K76" i="8"/>
  <c r="L75" i="8"/>
  <c r="K75" i="8"/>
  <c r="L74" i="8"/>
  <c r="K74" i="8"/>
  <c r="L73" i="8"/>
  <c r="K73" i="8"/>
  <c r="L72" i="8"/>
  <c r="K72" i="8"/>
  <c r="L71" i="8"/>
  <c r="K71" i="8"/>
  <c r="L70" i="8"/>
  <c r="K70" i="8"/>
  <c r="L69" i="8"/>
  <c r="K69" i="8"/>
  <c r="L68" i="8"/>
  <c r="K68" i="8"/>
  <c r="L67" i="8"/>
  <c r="K67" i="8"/>
  <c r="L66" i="8"/>
  <c r="K66" i="8"/>
  <c r="L65" i="8"/>
  <c r="K65" i="8"/>
  <c r="L64" i="8"/>
  <c r="K64" i="8"/>
  <c r="L63" i="8"/>
  <c r="K63" i="8"/>
  <c r="L62" i="8"/>
  <c r="L155" i="5" s="1"/>
  <c r="K62" i="8"/>
  <c r="K155" i="5" s="1"/>
  <c r="L61" i="8"/>
  <c r="L154" i="5" s="1"/>
  <c r="K61" i="8"/>
  <c r="L60" i="8"/>
  <c r="K60" i="8"/>
  <c r="L59" i="8"/>
  <c r="K59" i="8"/>
  <c r="K152" i="5" s="1"/>
  <c r="L58" i="8"/>
  <c r="L151" i="5" s="1"/>
  <c r="K58" i="8"/>
  <c r="K151" i="5" s="1"/>
  <c r="L57" i="8"/>
  <c r="L150" i="5" s="1"/>
  <c r="K57" i="8"/>
  <c r="L56" i="8"/>
  <c r="K56" i="8"/>
  <c r="L55" i="8"/>
  <c r="K55" i="8"/>
  <c r="K148" i="5" s="1"/>
  <c r="L54" i="8"/>
  <c r="L147" i="5" s="1"/>
  <c r="K54" i="8"/>
  <c r="K147" i="5" s="1"/>
  <c r="L53" i="8"/>
  <c r="L146" i="5" s="1"/>
  <c r="K53" i="8"/>
  <c r="K146" i="5" s="1"/>
  <c r="L52" i="8"/>
  <c r="L145" i="5" s="1"/>
  <c r="K52" i="8"/>
  <c r="K145" i="5" s="1"/>
  <c r="L51" i="8"/>
  <c r="L144" i="5" s="1"/>
  <c r="K51" i="8"/>
  <c r="K144" i="5" s="1"/>
  <c r="L50" i="8"/>
  <c r="L143" i="5" s="1"/>
  <c r="K50" i="8"/>
  <c r="K143" i="5" s="1"/>
  <c r="L49" i="8"/>
  <c r="L142" i="5" s="1"/>
  <c r="K49" i="8"/>
  <c r="K142" i="5" s="1"/>
  <c r="L48" i="8"/>
  <c r="L141" i="5" s="1"/>
  <c r="K48" i="8"/>
  <c r="K141" i="5" s="1"/>
  <c r="L47" i="8"/>
  <c r="L140" i="5" s="1"/>
  <c r="K47" i="8"/>
  <c r="K140" i="5" s="1"/>
  <c r="L46" i="8"/>
  <c r="L139" i="5" s="1"/>
  <c r="K46" i="8"/>
  <c r="K139" i="5" s="1"/>
  <c r="L45" i="8"/>
  <c r="K45" i="8"/>
  <c r="K138" i="5" s="1"/>
  <c r="L44" i="8"/>
  <c r="L137" i="5" s="1"/>
  <c r="K44" i="8"/>
  <c r="K137" i="5" s="1"/>
  <c r="L43" i="8"/>
  <c r="L136" i="5" s="1"/>
  <c r="K43" i="8"/>
  <c r="K136" i="5" s="1"/>
  <c r="L42" i="8"/>
  <c r="L135" i="5" s="1"/>
  <c r="K42" i="8"/>
  <c r="K135" i="5" s="1"/>
  <c r="L41" i="8"/>
  <c r="K41" i="8"/>
  <c r="L40" i="8"/>
  <c r="K40" i="8"/>
  <c r="K133" i="5" s="1"/>
  <c r="L39" i="8"/>
  <c r="L132" i="5" s="1"/>
  <c r="K39" i="8"/>
  <c r="K132" i="5" s="1"/>
  <c r="L38" i="8"/>
  <c r="L131" i="5" s="1"/>
  <c r="K38" i="8"/>
  <c r="K131" i="5" s="1"/>
  <c r="L37" i="8"/>
  <c r="K37" i="8"/>
  <c r="L36" i="8"/>
  <c r="K36" i="8"/>
  <c r="K129" i="5" s="1"/>
  <c r="L35" i="8"/>
  <c r="L128" i="5" s="1"/>
  <c r="K35" i="8"/>
  <c r="K128" i="5" s="1"/>
  <c r="L34" i="8"/>
  <c r="L127" i="5" s="1"/>
  <c r="K34" i="8"/>
  <c r="K127" i="5" s="1"/>
  <c r="L33" i="8"/>
  <c r="K33" i="8"/>
  <c r="K126" i="5" s="1"/>
  <c r="L32" i="8"/>
  <c r="L125" i="5" s="1"/>
  <c r="K32" i="8"/>
  <c r="K125" i="5" s="1"/>
  <c r="L31" i="8"/>
  <c r="L124" i="5" s="1"/>
  <c r="K31" i="8"/>
  <c r="K124" i="5" s="1"/>
  <c r="L30" i="8"/>
  <c r="L123" i="5" s="1"/>
  <c r="K30" i="8"/>
  <c r="K123" i="5" s="1"/>
  <c r="L29" i="8"/>
  <c r="L122" i="5" s="1"/>
  <c r="K29" i="8"/>
  <c r="K122" i="5" s="1"/>
  <c r="L28" i="8"/>
  <c r="L121" i="5" s="1"/>
  <c r="K28" i="8"/>
  <c r="K121" i="5" s="1"/>
  <c r="L27" i="8"/>
  <c r="L120" i="5" s="1"/>
  <c r="K27" i="8"/>
  <c r="K120" i="5" s="1"/>
  <c r="L26" i="8"/>
  <c r="L119" i="5" s="1"/>
  <c r="K26" i="8"/>
  <c r="K119" i="5" s="1"/>
  <c r="L25" i="8"/>
  <c r="L118" i="5" s="1"/>
  <c r="K25" i="8"/>
  <c r="K118" i="5" s="1"/>
  <c r="L24" i="8"/>
  <c r="L117" i="5" s="1"/>
  <c r="K24" i="8"/>
  <c r="K117" i="5" s="1"/>
  <c r="L23" i="8"/>
  <c r="L116" i="5" s="1"/>
  <c r="K23" i="8"/>
  <c r="K116" i="5" s="1"/>
  <c r="L22" i="8"/>
  <c r="L115" i="5" s="1"/>
  <c r="K22" i="8"/>
  <c r="K115" i="5" s="1"/>
  <c r="L21" i="8"/>
  <c r="L114" i="5" s="1"/>
  <c r="K21" i="8"/>
  <c r="K114" i="5" s="1"/>
  <c r="L20" i="8"/>
  <c r="L113" i="5" s="1"/>
  <c r="K20" i="8"/>
  <c r="K113" i="5" s="1"/>
  <c r="L19" i="8"/>
  <c r="L112" i="5" s="1"/>
  <c r="K19" i="8"/>
  <c r="K112" i="5" s="1"/>
  <c r="L18" i="8"/>
  <c r="L111" i="5" s="1"/>
  <c r="K18" i="8"/>
  <c r="K111" i="5" s="1"/>
  <c r="L17" i="8"/>
  <c r="L110" i="5" s="1"/>
  <c r="K17" i="8"/>
  <c r="L16" i="8"/>
  <c r="L109" i="5" s="1"/>
  <c r="K16" i="8"/>
  <c r="K109" i="5" s="1"/>
  <c r="L15" i="8"/>
  <c r="L108" i="5" s="1"/>
  <c r="K15" i="8"/>
  <c r="K108" i="5" s="1"/>
  <c r="L14" i="8"/>
  <c r="L107" i="5" s="1"/>
  <c r="K14" i="8"/>
  <c r="K107" i="5" s="1"/>
  <c r="L13" i="8"/>
  <c r="L106" i="5" s="1"/>
  <c r="K13" i="8"/>
  <c r="Q112" i="8"/>
  <c r="Q205" i="5" s="1"/>
  <c r="P112" i="8"/>
  <c r="O112" i="8"/>
  <c r="N112" i="8"/>
  <c r="N205" i="5" s="1"/>
  <c r="E112" i="8"/>
  <c r="E205" i="5" s="1"/>
  <c r="D112" i="8"/>
  <c r="D205" i="5" s="1"/>
  <c r="C112" i="8"/>
  <c r="B112" i="8"/>
  <c r="Q111" i="8"/>
  <c r="Q204" i="5" s="1"/>
  <c r="P111" i="8"/>
  <c r="O111" i="8"/>
  <c r="N111" i="8"/>
  <c r="N204" i="5" s="1"/>
  <c r="E111" i="8"/>
  <c r="E204" i="5" s="1"/>
  <c r="D111" i="8"/>
  <c r="D204" i="5" s="1"/>
  <c r="C111" i="8"/>
  <c r="B111" i="8"/>
  <c r="Q110" i="8"/>
  <c r="Q203" i="5" s="1"/>
  <c r="P110" i="8"/>
  <c r="O110" i="8"/>
  <c r="N110" i="8"/>
  <c r="N203" i="5" s="1"/>
  <c r="E110" i="8"/>
  <c r="E203" i="5" s="1"/>
  <c r="D110" i="8"/>
  <c r="D203" i="5" s="1"/>
  <c r="C110" i="8"/>
  <c r="B110" i="8"/>
  <c r="Q109" i="8"/>
  <c r="Q202" i="5" s="1"/>
  <c r="P109" i="8"/>
  <c r="O109" i="8"/>
  <c r="N109" i="8"/>
  <c r="N202" i="5" s="1"/>
  <c r="E109" i="8"/>
  <c r="E202" i="5" s="1"/>
  <c r="D109" i="8"/>
  <c r="D202" i="5" s="1"/>
  <c r="C109" i="8"/>
  <c r="B109" i="8"/>
  <c r="Q108" i="8"/>
  <c r="Q201" i="5" s="1"/>
  <c r="P108" i="8"/>
  <c r="O108" i="8"/>
  <c r="N108" i="8"/>
  <c r="N201" i="5" s="1"/>
  <c r="E108" i="8"/>
  <c r="E201" i="5" s="1"/>
  <c r="D108" i="8"/>
  <c r="D201" i="5" s="1"/>
  <c r="C108" i="8"/>
  <c r="B108" i="8"/>
  <c r="Q107" i="8"/>
  <c r="Q200" i="5" s="1"/>
  <c r="P107" i="8"/>
  <c r="O107" i="8"/>
  <c r="N107" i="8"/>
  <c r="N200" i="5" s="1"/>
  <c r="E107" i="8"/>
  <c r="E200" i="5" s="1"/>
  <c r="D107" i="8"/>
  <c r="D200" i="5" s="1"/>
  <c r="C107" i="8"/>
  <c r="B107" i="8"/>
  <c r="Q106" i="8"/>
  <c r="Q199" i="5" s="1"/>
  <c r="P106" i="8"/>
  <c r="O106" i="8"/>
  <c r="N106" i="8"/>
  <c r="N199" i="5" s="1"/>
  <c r="E106" i="8"/>
  <c r="E199" i="5" s="1"/>
  <c r="B199" i="5" s="1"/>
  <c r="D106" i="8"/>
  <c r="D199" i="5" s="1"/>
  <c r="C106" i="8"/>
  <c r="B106" i="8"/>
  <c r="Q105" i="8"/>
  <c r="Q198" i="5" s="1"/>
  <c r="P105" i="8"/>
  <c r="O105" i="8"/>
  <c r="N105" i="8"/>
  <c r="N198" i="5" s="1"/>
  <c r="E105" i="8"/>
  <c r="E198" i="5" s="1"/>
  <c r="D105" i="8"/>
  <c r="D198" i="5" s="1"/>
  <c r="C105" i="8"/>
  <c r="B105" i="8"/>
  <c r="Q104" i="8"/>
  <c r="Q197" i="5" s="1"/>
  <c r="P104" i="8"/>
  <c r="O104" i="8"/>
  <c r="N104" i="8"/>
  <c r="N197" i="5" s="1"/>
  <c r="E104" i="8"/>
  <c r="E197" i="5" s="1"/>
  <c r="B197" i="5" s="1"/>
  <c r="D104" i="8"/>
  <c r="D197" i="5" s="1"/>
  <c r="C104" i="8"/>
  <c r="B104" i="8"/>
  <c r="Q103" i="8"/>
  <c r="Q196" i="5" s="1"/>
  <c r="P103" i="8"/>
  <c r="O103" i="8"/>
  <c r="N103" i="8"/>
  <c r="N196" i="5" s="1"/>
  <c r="E103" i="8"/>
  <c r="E196" i="5" s="1"/>
  <c r="D103" i="8"/>
  <c r="D196" i="5" s="1"/>
  <c r="C103" i="8"/>
  <c r="B103" i="8"/>
  <c r="Q102" i="8"/>
  <c r="Q195" i="5" s="1"/>
  <c r="P102" i="8"/>
  <c r="O102" i="8"/>
  <c r="N102" i="8"/>
  <c r="N195" i="5" s="1"/>
  <c r="E102" i="8"/>
  <c r="E195" i="5" s="1"/>
  <c r="D102" i="8"/>
  <c r="D195" i="5" s="1"/>
  <c r="C102" i="8"/>
  <c r="B102" i="8"/>
  <c r="Q101" i="8"/>
  <c r="Q194" i="5" s="1"/>
  <c r="P101" i="8"/>
  <c r="O101" i="8"/>
  <c r="N101" i="8"/>
  <c r="N194" i="5" s="1"/>
  <c r="E101" i="8"/>
  <c r="E194" i="5" s="1"/>
  <c r="D101" i="8"/>
  <c r="D194" i="5" s="1"/>
  <c r="C101" i="8"/>
  <c r="B101" i="8"/>
  <c r="Q100" i="8"/>
  <c r="Q193" i="5" s="1"/>
  <c r="P100" i="8"/>
  <c r="O100" i="8"/>
  <c r="N100" i="8"/>
  <c r="N193" i="5" s="1"/>
  <c r="E100" i="8"/>
  <c r="E193" i="5" s="1"/>
  <c r="D100" i="8"/>
  <c r="D193" i="5" s="1"/>
  <c r="C100" i="8"/>
  <c r="B100" i="8"/>
  <c r="Q99" i="8"/>
  <c r="Q192" i="5" s="1"/>
  <c r="P99" i="8"/>
  <c r="O99" i="8"/>
  <c r="N99" i="8"/>
  <c r="N192" i="5" s="1"/>
  <c r="E99" i="8"/>
  <c r="E192" i="5" s="1"/>
  <c r="D99" i="8"/>
  <c r="D192" i="5" s="1"/>
  <c r="C99" i="8"/>
  <c r="B99" i="8"/>
  <c r="Q98" i="8"/>
  <c r="Q191" i="5" s="1"/>
  <c r="P98" i="8"/>
  <c r="O98" i="8"/>
  <c r="N98" i="8"/>
  <c r="N191" i="5" s="1"/>
  <c r="E98" i="8"/>
  <c r="E191" i="5" s="1"/>
  <c r="D98" i="8"/>
  <c r="D191" i="5" s="1"/>
  <c r="C98" i="8"/>
  <c r="B98" i="8"/>
  <c r="Q97" i="8"/>
  <c r="Q190" i="5" s="1"/>
  <c r="P97" i="8"/>
  <c r="O97" i="8"/>
  <c r="N97" i="8"/>
  <c r="N190" i="5" s="1"/>
  <c r="E97" i="8"/>
  <c r="E190" i="5" s="1"/>
  <c r="B190" i="5" s="1"/>
  <c r="D97" i="8"/>
  <c r="D190" i="5" s="1"/>
  <c r="C97" i="8"/>
  <c r="B97" i="8"/>
  <c r="Q96" i="8"/>
  <c r="Q189" i="5" s="1"/>
  <c r="P96" i="8"/>
  <c r="O96" i="8"/>
  <c r="N96" i="8"/>
  <c r="N189" i="5" s="1"/>
  <c r="E96" i="8"/>
  <c r="E189" i="5" s="1"/>
  <c r="D96" i="8"/>
  <c r="D189" i="5" s="1"/>
  <c r="C96" i="8"/>
  <c r="B96" i="8"/>
  <c r="Q95" i="8"/>
  <c r="Q188" i="5" s="1"/>
  <c r="P95" i="8"/>
  <c r="O95" i="8"/>
  <c r="N95" i="8"/>
  <c r="N188" i="5" s="1"/>
  <c r="E95" i="8"/>
  <c r="E188" i="5" s="1"/>
  <c r="D95" i="8"/>
  <c r="D188" i="5" s="1"/>
  <c r="C95" i="8"/>
  <c r="B95" i="8"/>
  <c r="Q94" i="8"/>
  <c r="Q187" i="5" s="1"/>
  <c r="P94" i="8"/>
  <c r="O94" i="8"/>
  <c r="N94" i="8"/>
  <c r="N187" i="5" s="1"/>
  <c r="E94" i="8"/>
  <c r="E187" i="5" s="1"/>
  <c r="D94" i="8"/>
  <c r="D187" i="5" s="1"/>
  <c r="C94" i="8"/>
  <c r="B94" i="8"/>
  <c r="Q93" i="8"/>
  <c r="Q186" i="5" s="1"/>
  <c r="P93" i="8"/>
  <c r="O93" i="8"/>
  <c r="N93" i="8"/>
  <c r="N186" i="5" s="1"/>
  <c r="E93" i="8"/>
  <c r="E186" i="5" s="1"/>
  <c r="D93" i="8"/>
  <c r="D186" i="5" s="1"/>
  <c r="C93" i="8"/>
  <c r="B93" i="8"/>
  <c r="Q92" i="8"/>
  <c r="Q185" i="5" s="1"/>
  <c r="P92" i="8"/>
  <c r="O92" i="8"/>
  <c r="N92" i="8"/>
  <c r="N185" i="5" s="1"/>
  <c r="E92" i="8"/>
  <c r="E185" i="5" s="1"/>
  <c r="D92" i="8"/>
  <c r="D185" i="5" s="1"/>
  <c r="C92" i="8"/>
  <c r="B92" i="8"/>
  <c r="Q91" i="8"/>
  <c r="Q184" i="5" s="1"/>
  <c r="P91" i="8"/>
  <c r="O91" i="8"/>
  <c r="N91" i="8"/>
  <c r="N184" i="5" s="1"/>
  <c r="E91" i="8"/>
  <c r="E184" i="5" s="1"/>
  <c r="B184" i="5" s="1"/>
  <c r="D91" i="8"/>
  <c r="D184" i="5" s="1"/>
  <c r="C91" i="8"/>
  <c r="B91" i="8"/>
  <c r="Q90" i="8"/>
  <c r="Q183" i="5" s="1"/>
  <c r="P90" i="8"/>
  <c r="O90" i="8"/>
  <c r="N90" i="8"/>
  <c r="N183" i="5" s="1"/>
  <c r="E90" i="8"/>
  <c r="E183" i="5" s="1"/>
  <c r="D90" i="8"/>
  <c r="D183" i="5" s="1"/>
  <c r="C90" i="8"/>
  <c r="B90" i="8"/>
  <c r="Q89" i="8"/>
  <c r="Q182" i="5" s="1"/>
  <c r="P89" i="8"/>
  <c r="O89" i="8"/>
  <c r="N89" i="8"/>
  <c r="N182" i="5" s="1"/>
  <c r="E89" i="8"/>
  <c r="E182" i="5" s="1"/>
  <c r="D89" i="8"/>
  <c r="D182" i="5" s="1"/>
  <c r="C89" i="8"/>
  <c r="B89" i="8"/>
  <c r="Q88" i="8"/>
  <c r="Q181" i="5" s="1"/>
  <c r="P88" i="8"/>
  <c r="O88" i="8"/>
  <c r="N88" i="8"/>
  <c r="N181" i="5" s="1"/>
  <c r="E88" i="8"/>
  <c r="E181" i="5" s="1"/>
  <c r="B181" i="5" s="1"/>
  <c r="D88" i="8"/>
  <c r="D181" i="5" s="1"/>
  <c r="C88" i="8"/>
  <c r="B88" i="8"/>
  <c r="Q87" i="8"/>
  <c r="Q180" i="5" s="1"/>
  <c r="P87" i="8"/>
  <c r="O87" i="8"/>
  <c r="N87" i="8"/>
  <c r="N180" i="5" s="1"/>
  <c r="E87" i="8"/>
  <c r="E180" i="5" s="1"/>
  <c r="D87" i="8"/>
  <c r="D180" i="5" s="1"/>
  <c r="C87" i="8"/>
  <c r="B87" i="8"/>
  <c r="Q86" i="8"/>
  <c r="Q179" i="5" s="1"/>
  <c r="P86" i="8"/>
  <c r="O86" i="8"/>
  <c r="N86" i="8"/>
  <c r="N179" i="5" s="1"/>
  <c r="E86" i="8"/>
  <c r="E179" i="5" s="1"/>
  <c r="D86" i="8"/>
  <c r="D179" i="5" s="1"/>
  <c r="C86" i="8"/>
  <c r="B86" i="8"/>
  <c r="Q85" i="8"/>
  <c r="Q178" i="5" s="1"/>
  <c r="P85" i="8"/>
  <c r="O85" i="8"/>
  <c r="N85" i="8"/>
  <c r="N178" i="5" s="1"/>
  <c r="E85" i="8"/>
  <c r="E178" i="5" s="1"/>
  <c r="D85" i="8"/>
  <c r="D178" i="5" s="1"/>
  <c r="C85" i="8"/>
  <c r="B85" i="8"/>
  <c r="Q84" i="8"/>
  <c r="Q177" i="5" s="1"/>
  <c r="P84" i="8"/>
  <c r="O84" i="8"/>
  <c r="N84" i="8"/>
  <c r="N177" i="5" s="1"/>
  <c r="E84" i="8"/>
  <c r="E177" i="5" s="1"/>
  <c r="D84" i="8"/>
  <c r="D177" i="5" s="1"/>
  <c r="C84" i="8"/>
  <c r="B84" i="8"/>
  <c r="Q83" i="8"/>
  <c r="Q176" i="5" s="1"/>
  <c r="P83" i="8"/>
  <c r="O83" i="8"/>
  <c r="N83" i="8"/>
  <c r="N176" i="5" s="1"/>
  <c r="E83" i="8"/>
  <c r="E176" i="5" s="1"/>
  <c r="D83" i="8"/>
  <c r="D176" i="5" s="1"/>
  <c r="C83" i="8"/>
  <c r="B83" i="8"/>
  <c r="Q82" i="8"/>
  <c r="Q175" i="5" s="1"/>
  <c r="P82" i="8"/>
  <c r="O82" i="8"/>
  <c r="N82" i="8"/>
  <c r="N175" i="5" s="1"/>
  <c r="E82" i="8"/>
  <c r="E175" i="5" s="1"/>
  <c r="D82" i="8"/>
  <c r="D175" i="5" s="1"/>
  <c r="C82" i="8"/>
  <c r="B82" i="8"/>
  <c r="Q81" i="8"/>
  <c r="Q174" i="5" s="1"/>
  <c r="P81" i="8"/>
  <c r="O81" i="8"/>
  <c r="N81" i="8"/>
  <c r="N174" i="5" s="1"/>
  <c r="E81" i="8"/>
  <c r="E174" i="5" s="1"/>
  <c r="B174" i="5" s="1"/>
  <c r="D81" i="8"/>
  <c r="D174" i="5" s="1"/>
  <c r="C81" i="8"/>
  <c r="B81" i="8"/>
  <c r="Q80" i="8"/>
  <c r="Q173" i="5" s="1"/>
  <c r="P80" i="8"/>
  <c r="O80" i="8"/>
  <c r="N80" i="8"/>
  <c r="N173" i="5" s="1"/>
  <c r="E80" i="8"/>
  <c r="E173" i="5" s="1"/>
  <c r="D80" i="8"/>
  <c r="D173" i="5" s="1"/>
  <c r="C80" i="8"/>
  <c r="B80" i="8"/>
  <c r="Q79" i="8"/>
  <c r="Q172" i="5" s="1"/>
  <c r="P79" i="8"/>
  <c r="O79" i="8"/>
  <c r="N79" i="8"/>
  <c r="N172" i="5" s="1"/>
  <c r="E79" i="8"/>
  <c r="E172" i="5" s="1"/>
  <c r="D79" i="8"/>
  <c r="D172" i="5" s="1"/>
  <c r="C79" i="8"/>
  <c r="B79" i="8"/>
  <c r="Q78" i="8"/>
  <c r="Q171" i="5" s="1"/>
  <c r="P78" i="8"/>
  <c r="O78" i="8"/>
  <c r="N78" i="8"/>
  <c r="N171" i="5" s="1"/>
  <c r="E78" i="8"/>
  <c r="E171" i="5" s="1"/>
  <c r="D78" i="8"/>
  <c r="D171" i="5" s="1"/>
  <c r="C78" i="8"/>
  <c r="B78" i="8"/>
  <c r="Q77" i="8"/>
  <c r="Q170" i="5" s="1"/>
  <c r="P77" i="8"/>
  <c r="O77" i="8"/>
  <c r="N77" i="8"/>
  <c r="N170" i="5" s="1"/>
  <c r="E77" i="8"/>
  <c r="E170" i="5" s="1"/>
  <c r="D77" i="8"/>
  <c r="D170" i="5" s="1"/>
  <c r="C77" i="8"/>
  <c r="B77" i="8"/>
  <c r="Q76" i="8"/>
  <c r="Q169" i="5" s="1"/>
  <c r="P76" i="8"/>
  <c r="O76" i="8"/>
  <c r="N76" i="8"/>
  <c r="N169" i="5" s="1"/>
  <c r="E76" i="8"/>
  <c r="E169" i="5" s="1"/>
  <c r="D76" i="8"/>
  <c r="D169" i="5" s="1"/>
  <c r="C76" i="8"/>
  <c r="B76" i="8"/>
  <c r="Q75" i="8"/>
  <c r="Q168" i="5" s="1"/>
  <c r="P75" i="8"/>
  <c r="O75" i="8"/>
  <c r="N75" i="8"/>
  <c r="N168" i="5" s="1"/>
  <c r="E75" i="8"/>
  <c r="E168" i="5" s="1"/>
  <c r="D75" i="8"/>
  <c r="D168" i="5" s="1"/>
  <c r="C75" i="8"/>
  <c r="B75" i="8"/>
  <c r="Q74" i="8"/>
  <c r="Q167" i="5" s="1"/>
  <c r="P74" i="8"/>
  <c r="O74" i="8"/>
  <c r="N74" i="8"/>
  <c r="N167" i="5" s="1"/>
  <c r="E74" i="8"/>
  <c r="E167" i="5" s="1"/>
  <c r="D74" i="8"/>
  <c r="D167" i="5" s="1"/>
  <c r="C74" i="8"/>
  <c r="B74" i="8"/>
  <c r="Q73" i="8"/>
  <c r="Q166" i="5" s="1"/>
  <c r="P73" i="8"/>
  <c r="O73" i="8"/>
  <c r="N73" i="8"/>
  <c r="N166" i="5" s="1"/>
  <c r="E73" i="8"/>
  <c r="E166" i="5" s="1"/>
  <c r="D73" i="8"/>
  <c r="D166" i="5" s="1"/>
  <c r="C73" i="8"/>
  <c r="B73" i="8"/>
  <c r="Q72" i="8"/>
  <c r="Q165" i="5" s="1"/>
  <c r="P72" i="8"/>
  <c r="O72" i="8"/>
  <c r="N72" i="8"/>
  <c r="N165" i="5" s="1"/>
  <c r="E72" i="8"/>
  <c r="E165" i="5" s="1"/>
  <c r="D72" i="8"/>
  <c r="D165" i="5" s="1"/>
  <c r="C72" i="8"/>
  <c r="B72" i="8"/>
  <c r="Q71" i="8"/>
  <c r="Q164" i="5" s="1"/>
  <c r="P71" i="8"/>
  <c r="O71" i="8"/>
  <c r="N71" i="8"/>
  <c r="N164" i="5" s="1"/>
  <c r="E71" i="8"/>
  <c r="E164" i="5" s="1"/>
  <c r="D71" i="8"/>
  <c r="D164" i="5" s="1"/>
  <c r="C71" i="8"/>
  <c r="B71" i="8"/>
  <c r="Q70" i="8"/>
  <c r="Q163" i="5" s="1"/>
  <c r="P70" i="8"/>
  <c r="O70" i="8"/>
  <c r="N70" i="8"/>
  <c r="N163" i="5" s="1"/>
  <c r="E70" i="8"/>
  <c r="E163" i="5" s="1"/>
  <c r="D70" i="8"/>
  <c r="D163" i="5" s="1"/>
  <c r="C70" i="8"/>
  <c r="B70" i="8"/>
  <c r="Q69" i="8"/>
  <c r="Q162" i="5" s="1"/>
  <c r="P69" i="8"/>
  <c r="O69" i="8"/>
  <c r="N69" i="8"/>
  <c r="N162" i="5" s="1"/>
  <c r="E69" i="8"/>
  <c r="E162" i="5" s="1"/>
  <c r="D69" i="8"/>
  <c r="D162" i="5" s="1"/>
  <c r="C69" i="8"/>
  <c r="B69" i="8"/>
  <c r="Q68" i="8"/>
  <c r="Q161" i="5" s="1"/>
  <c r="P68" i="8"/>
  <c r="O68" i="8"/>
  <c r="N68" i="8"/>
  <c r="N161" i="5" s="1"/>
  <c r="E68" i="8"/>
  <c r="E161" i="5" s="1"/>
  <c r="D68" i="8"/>
  <c r="D161" i="5" s="1"/>
  <c r="C68" i="8"/>
  <c r="B68" i="8"/>
  <c r="Q67" i="8"/>
  <c r="Q160" i="5" s="1"/>
  <c r="P67" i="8"/>
  <c r="O67" i="8"/>
  <c r="N67" i="8"/>
  <c r="N160" i="5" s="1"/>
  <c r="E67" i="8"/>
  <c r="E160" i="5" s="1"/>
  <c r="D67" i="8"/>
  <c r="D160" i="5" s="1"/>
  <c r="C67" i="8"/>
  <c r="B67" i="8"/>
  <c r="Q66" i="8"/>
  <c r="Q159" i="5" s="1"/>
  <c r="P66" i="8"/>
  <c r="O66" i="8"/>
  <c r="N66" i="8"/>
  <c r="N159" i="5" s="1"/>
  <c r="E66" i="8"/>
  <c r="E159" i="5" s="1"/>
  <c r="D66" i="8"/>
  <c r="D159" i="5" s="1"/>
  <c r="C66" i="8"/>
  <c r="B66" i="8"/>
  <c r="Q65" i="8"/>
  <c r="Q158" i="5" s="1"/>
  <c r="P65" i="8"/>
  <c r="O65" i="8"/>
  <c r="N65" i="8"/>
  <c r="N158" i="5" s="1"/>
  <c r="E65" i="8"/>
  <c r="E158" i="5" s="1"/>
  <c r="D65" i="8"/>
  <c r="D158" i="5" s="1"/>
  <c r="C65" i="8"/>
  <c r="B65" i="8"/>
  <c r="Q64" i="8"/>
  <c r="Q157" i="5" s="1"/>
  <c r="P64" i="8"/>
  <c r="O64" i="8"/>
  <c r="N64" i="8"/>
  <c r="N157" i="5" s="1"/>
  <c r="E64" i="8"/>
  <c r="E157" i="5" s="1"/>
  <c r="D64" i="8"/>
  <c r="D157" i="5" s="1"/>
  <c r="C64" i="8"/>
  <c r="B64" i="8"/>
  <c r="Q63" i="8"/>
  <c r="Q156" i="5" s="1"/>
  <c r="P63" i="8"/>
  <c r="O63" i="8"/>
  <c r="N63" i="8"/>
  <c r="N156" i="5" s="1"/>
  <c r="E63" i="8"/>
  <c r="E156" i="5" s="1"/>
  <c r="B156" i="5" s="1"/>
  <c r="D63" i="8"/>
  <c r="D156" i="5" s="1"/>
  <c r="C63" i="8"/>
  <c r="B63" i="8"/>
  <c r="Q62" i="8"/>
  <c r="Q155" i="5" s="1"/>
  <c r="P62" i="8"/>
  <c r="O62" i="8"/>
  <c r="N62" i="8"/>
  <c r="N155" i="5" s="1"/>
  <c r="E62" i="8"/>
  <c r="E155" i="5" s="1"/>
  <c r="B155" i="5" s="1"/>
  <c r="D62" i="8"/>
  <c r="D155" i="5" s="1"/>
  <c r="C62" i="8"/>
  <c r="B62" i="8"/>
  <c r="Q61" i="8"/>
  <c r="Q154" i="5" s="1"/>
  <c r="P61" i="8"/>
  <c r="P154" i="5" s="1"/>
  <c r="O61" i="8"/>
  <c r="O154" i="5" s="1"/>
  <c r="N61" i="8"/>
  <c r="N154" i="5" s="1"/>
  <c r="E61" i="8"/>
  <c r="E154" i="5" s="1"/>
  <c r="B154" i="5" s="1"/>
  <c r="D61" i="8"/>
  <c r="D154" i="5" s="1"/>
  <c r="C61" i="8"/>
  <c r="B61" i="8"/>
  <c r="Q60" i="8"/>
  <c r="Q153" i="5" s="1"/>
  <c r="P60" i="8"/>
  <c r="P153" i="5" s="1"/>
  <c r="O60" i="8"/>
  <c r="O153" i="5" s="1"/>
  <c r="N60" i="8"/>
  <c r="N153" i="5" s="1"/>
  <c r="E60" i="8"/>
  <c r="E153" i="5" s="1"/>
  <c r="D60" i="8"/>
  <c r="D153" i="5" s="1"/>
  <c r="C60" i="8"/>
  <c r="B60" i="8"/>
  <c r="Q59" i="8"/>
  <c r="Q152" i="5" s="1"/>
  <c r="P59" i="8"/>
  <c r="P152" i="5" s="1"/>
  <c r="O59" i="8"/>
  <c r="O152" i="5" s="1"/>
  <c r="N59" i="8"/>
  <c r="N152" i="5" s="1"/>
  <c r="E59" i="8"/>
  <c r="E152" i="5" s="1"/>
  <c r="D59" i="8"/>
  <c r="D152" i="5" s="1"/>
  <c r="C59" i="8"/>
  <c r="B59" i="8"/>
  <c r="Q58" i="8"/>
  <c r="Q151" i="5" s="1"/>
  <c r="P58" i="8"/>
  <c r="O58" i="8"/>
  <c r="N58" i="8"/>
  <c r="N151" i="5" s="1"/>
  <c r="E58" i="8"/>
  <c r="E151" i="5" s="1"/>
  <c r="D58" i="8"/>
  <c r="D151" i="5" s="1"/>
  <c r="C58" i="8"/>
  <c r="B58" i="8"/>
  <c r="Q57" i="8"/>
  <c r="Q150" i="5" s="1"/>
  <c r="P57" i="8"/>
  <c r="P150" i="5" s="1"/>
  <c r="O57" i="8"/>
  <c r="O150" i="5" s="1"/>
  <c r="N57" i="8"/>
  <c r="N150" i="5" s="1"/>
  <c r="E57" i="8"/>
  <c r="E150" i="5" s="1"/>
  <c r="D57" i="8"/>
  <c r="D150" i="5" s="1"/>
  <c r="C57" i="8"/>
  <c r="B57" i="8"/>
  <c r="Q56" i="8"/>
  <c r="Q149" i="5" s="1"/>
  <c r="P56" i="8"/>
  <c r="P149" i="5" s="1"/>
  <c r="O56" i="8"/>
  <c r="O149" i="5" s="1"/>
  <c r="N56" i="8"/>
  <c r="N149" i="5" s="1"/>
  <c r="E56" i="8"/>
  <c r="E149" i="5" s="1"/>
  <c r="D56" i="8"/>
  <c r="D149" i="5" s="1"/>
  <c r="C56" i="8"/>
  <c r="B56" i="8"/>
  <c r="Q55" i="8"/>
  <c r="Q148" i="5" s="1"/>
  <c r="P55" i="8"/>
  <c r="P148" i="5" s="1"/>
  <c r="O55" i="8"/>
  <c r="O148" i="5" s="1"/>
  <c r="N55" i="8"/>
  <c r="N148" i="5" s="1"/>
  <c r="E55" i="8"/>
  <c r="E148" i="5" s="1"/>
  <c r="B148" i="5" s="1"/>
  <c r="D55" i="8"/>
  <c r="D148" i="5" s="1"/>
  <c r="C55" i="8"/>
  <c r="B55" i="8"/>
  <c r="Q54" i="8"/>
  <c r="Q147" i="5" s="1"/>
  <c r="P54" i="8"/>
  <c r="O54" i="8"/>
  <c r="N54" i="8"/>
  <c r="N147" i="5" s="1"/>
  <c r="E54" i="8"/>
  <c r="E147" i="5" s="1"/>
  <c r="B147" i="5" s="1"/>
  <c r="D54" i="8"/>
  <c r="D147" i="5" s="1"/>
  <c r="C54" i="8"/>
  <c r="B54" i="8"/>
  <c r="Q53" i="8"/>
  <c r="Q146" i="5" s="1"/>
  <c r="P53" i="8"/>
  <c r="P146" i="5" s="1"/>
  <c r="O53" i="8"/>
  <c r="O146" i="5" s="1"/>
  <c r="N53" i="8"/>
  <c r="N146" i="5" s="1"/>
  <c r="E53" i="8"/>
  <c r="E146" i="5" s="1"/>
  <c r="B146" i="5" s="1"/>
  <c r="D53" i="8"/>
  <c r="D146" i="5" s="1"/>
  <c r="C53" i="8"/>
  <c r="B53" i="8"/>
  <c r="Q52" i="8"/>
  <c r="Q145" i="5" s="1"/>
  <c r="P52" i="8"/>
  <c r="P145" i="5" s="1"/>
  <c r="O52" i="8"/>
  <c r="O145" i="5" s="1"/>
  <c r="N52" i="8"/>
  <c r="N145" i="5" s="1"/>
  <c r="E52" i="8"/>
  <c r="E145" i="5" s="1"/>
  <c r="D52" i="8"/>
  <c r="D145" i="5" s="1"/>
  <c r="C52" i="8"/>
  <c r="B52" i="8"/>
  <c r="Q51" i="8"/>
  <c r="Q144" i="5" s="1"/>
  <c r="P51" i="8"/>
  <c r="P144" i="5" s="1"/>
  <c r="O51" i="8"/>
  <c r="O144" i="5" s="1"/>
  <c r="N51" i="8"/>
  <c r="N144" i="5" s="1"/>
  <c r="E51" i="8"/>
  <c r="E144" i="5" s="1"/>
  <c r="D51" i="8"/>
  <c r="D144" i="5" s="1"/>
  <c r="C51" i="8"/>
  <c r="B51" i="8"/>
  <c r="Q50" i="8"/>
  <c r="Q143" i="5" s="1"/>
  <c r="P50" i="8"/>
  <c r="P143" i="5" s="1"/>
  <c r="O50" i="8"/>
  <c r="O143" i="5" s="1"/>
  <c r="N50" i="8"/>
  <c r="N143" i="5" s="1"/>
  <c r="E50" i="8"/>
  <c r="E143" i="5" s="1"/>
  <c r="D50" i="8"/>
  <c r="D143" i="5" s="1"/>
  <c r="C50" i="8"/>
  <c r="B50" i="8"/>
  <c r="P49" i="8"/>
  <c r="P142" i="5" s="1"/>
  <c r="O49" i="8"/>
  <c r="O142" i="5" s="1"/>
  <c r="N49" i="8"/>
  <c r="N142" i="5" s="1"/>
  <c r="B49" i="8"/>
  <c r="P48" i="8"/>
  <c r="P141" i="5" s="1"/>
  <c r="O48" i="8"/>
  <c r="N48" i="8"/>
  <c r="N141" i="5" s="1"/>
  <c r="B48" i="8"/>
  <c r="P47" i="8"/>
  <c r="P140" i="5" s="1"/>
  <c r="O47" i="8"/>
  <c r="O140" i="5" s="1"/>
  <c r="N47" i="8"/>
  <c r="N140" i="5" s="1"/>
  <c r="B47" i="8"/>
  <c r="P46" i="8"/>
  <c r="O46" i="8"/>
  <c r="O139" i="5" s="1"/>
  <c r="N46" i="8"/>
  <c r="N139" i="5" s="1"/>
  <c r="B46" i="8"/>
  <c r="P45" i="8"/>
  <c r="P138" i="5" s="1"/>
  <c r="O45" i="8"/>
  <c r="O138" i="5" s="1"/>
  <c r="N45" i="8"/>
  <c r="N138" i="5" s="1"/>
  <c r="B45" i="8"/>
  <c r="P44" i="8"/>
  <c r="P137" i="5" s="1"/>
  <c r="O44" i="8"/>
  <c r="N44" i="8"/>
  <c r="N137" i="5" s="1"/>
  <c r="B44" i="8"/>
  <c r="P43" i="8"/>
  <c r="P136" i="5" s="1"/>
  <c r="O43" i="8"/>
  <c r="N43" i="8"/>
  <c r="N136" i="5" s="1"/>
  <c r="B43" i="8"/>
  <c r="P42" i="8"/>
  <c r="O42" i="8"/>
  <c r="O135" i="5" s="1"/>
  <c r="N42" i="8"/>
  <c r="N135" i="5" s="1"/>
  <c r="B42" i="8"/>
  <c r="P41" i="8"/>
  <c r="P134" i="5" s="1"/>
  <c r="O41" i="8"/>
  <c r="O134" i="5" s="1"/>
  <c r="N41" i="8"/>
  <c r="N134" i="5" s="1"/>
  <c r="B41" i="8"/>
  <c r="P40" i="8"/>
  <c r="P133" i="5" s="1"/>
  <c r="O40" i="8"/>
  <c r="N40" i="8"/>
  <c r="N133" i="5" s="1"/>
  <c r="B40" i="8"/>
  <c r="P39" i="8"/>
  <c r="P132" i="5" s="1"/>
  <c r="O39" i="8"/>
  <c r="N39" i="8"/>
  <c r="N132" i="5" s="1"/>
  <c r="B39" i="8"/>
  <c r="P38" i="8"/>
  <c r="O38" i="8"/>
  <c r="O131" i="5" s="1"/>
  <c r="N38" i="8"/>
  <c r="N131" i="5" s="1"/>
  <c r="B38" i="8"/>
  <c r="P37" i="8"/>
  <c r="P130" i="5" s="1"/>
  <c r="O37" i="8"/>
  <c r="O130" i="5" s="1"/>
  <c r="N37" i="8"/>
  <c r="N130" i="5" s="1"/>
  <c r="B37" i="8"/>
  <c r="P36" i="8"/>
  <c r="P129" i="5" s="1"/>
  <c r="O36" i="8"/>
  <c r="N36" i="8"/>
  <c r="N129" i="5" s="1"/>
  <c r="B36" i="8"/>
  <c r="P35" i="8"/>
  <c r="P128" i="5" s="1"/>
  <c r="O35" i="8"/>
  <c r="N35" i="8"/>
  <c r="N128" i="5" s="1"/>
  <c r="B35" i="8"/>
  <c r="P34" i="8"/>
  <c r="O34" i="8"/>
  <c r="N34" i="8"/>
  <c r="N127" i="5" s="1"/>
  <c r="B34" i="8"/>
  <c r="P33" i="8"/>
  <c r="P126" i="5" s="1"/>
  <c r="O33" i="8"/>
  <c r="O126" i="5" s="1"/>
  <c r="N33" i="8"/>
  <c r="N126" i="5" s="1"/>
  <c r="B33" i="8"/>
  <c r="P32" i="8"/>
  <c r="P125" i="5" s="1"/>
  <c r="O32" i="8"/>
  <c r="N32" i="8"/>
  <c r="N125" i="5" s="1"/>
  <c r="B32" i="8"/>
  <c r="P31" i="8"/>
  <c r="P124" i="5" s="1"/>
  <c r="O31" i="8"/>
  <c r="N31" i="8"/>
  <c r="N124" i="5" s="1"/>
  <c r="B31" i="8"/>
  <c r="P30" i="8"/>
  <c r="O30" i="8"/>
  <c r="O123" i="5" s="1"/>
  <c r="N30" i="8"/>
  <c r="N123" i="5" s="1"/>
  <c r="B30" i="8"/>
  <c r="P29" i="8"/>
  <c r="P122" i="5" s="1"/>
  <c r="O29" i="8"/>
  <c r="O122" i="5" s="1"/>
  <c r="N29" i="8"/>
  <c r="N122" i="5" s="1"/>
  <c r="B29" i="8"/>
  <c r="P28" i="8"/>
  <c r="P121" i="5" s="1"/>
  <c r="O28" i="8"/>
  <c r="N28" i="8"/>
  <c r="N121" i="5" s="1"/>
  <c r="B28" i="8"/>
  <c r="P27" i="8"/>
  <c r="P120" i="5" s="1"/>
  <c r="O27" i="8"/>
  <c r="O120" i="5" s="1"/>
  <c r="N27" i="8"/>
  <c r="N120" i="5" s="1"/>
  <c r="B27" i="8"/>
  <c r="P26" i="8"/>
  <c r="P119" i="5" s="1"/>
  <c r="O26" i="8"/>
  <c r="O119" i="5" s="1"/>
  <c r="N26" i="8"/>
  <c r="N119" i="5" s="1"/>
  <c r="B26" i="8"/>
  <c r="P25" i="8"/>
  <c r="P118" i="5" s="1"/>
  <c r="O25" i="8"/>
  <c r="O118" i="5" s="1"/>
  <c r="N25" i="8"/>
  <c r="N118" i="5" s="1"/>
  <c r="B25" i="8"/>
  <c r="P24" i="8"/>
  <c r="P117" i="5" s="1"/>
  <c r="O24" i="8"/>
  <c r="O117" i="5" s="1"/>
  <c r="N24" i="8"/>
  <c r="N117" i="5" s="1"/>
  <c r="B24" i="8"/>
  <c r="P23" i="8"/>
  <c r="P116" i="5" s="1"/>
  <c r="O23" i="8"/>
  <c r="O116" i="5" s="1"/>
  <c r="N23" i="8"/>
  <c r="N116" i="5" s="1"/>
  <c r="B23" i="8"/>
  <c r="P22" i="8"/>
  <c r="P115" i="5" s="1"/>
  <c r="O22" i="8"/>
  <c r="O115" i="5" s="1"/>
  <c r="N22" i="8"/>
  <c r="N115" i="5" s="1"/>
  <c r="B22" i="8"/>
  <c r="P21" i="8"/>
  <c r="P114" i="5" s="1"/>
  <c r="O21" i="8"/>
  <c r="O114" i="5" s="1"/>
  <c r="N21" i="8"/>
  <c r="N114" i="5" s="1"/>
  <c r="B21" i="8"/>
  <c r="P20" i="8"/>
  <c r="P113" i="5" s="1"/>
  <c r="O20" i="8"/>
  <c r="O113" i="5" s="1"/>
  <c r="N20" i="8"/>
  <c r="N113" i="5" s="1"/>
  <c r="B20" i="8"/>
  <c r="P19" i="8"/>
  <c r="P112" i="5" s="1"/>
  <c r="O19" i="8"/>
  <c r="O112" i="5" s="1"/>
  <c r="N19" i="8"/>
  <c r="N112" i="5" s="1"/>
  <c r="B19" i="8"/>
  <c r="P18" i="8"/>
  <c r="P111" i="5" s="1"/>
  <c r="O18" i="8"/>
  <c r="O111" i="5" s="1"/>
  <c r="N18" i="8"/>
  <c r="N111" i="5" s="1"/>
  <c r="B18" i="8"/>
  <c r="P17" i="8"/>
  <c r="P110" i="5" s="1"/>
  <c r="O17" i="8"/>
  <c r="O110" i="5" s="1"/>
  <c r="N17" i="8"/>
  <c r="N110" i="5" s="1"/>
  <c r="B17" i="8"/>
  <c r="P16" i="8"/>
  <c r="P109" i="5" s="1"/>
  <c r="O16" i="8"/>
  <c r="O109" i="5" s="1"/>
  <c r="N16" i="8"/>
  <c r="N109" i="5" s="1"/>
  <c r="B16" i="8"/>
  <c r="P15" i="8"/>
  <c r="P108" i="5" s="1"/>
  <c r="O15" i="8"/>
  <c r="O108" i="5" s="1"/>
  <c r="N15" i="8"/>
  <c r="N108" i="5" s="1"/>
  <c r="B15" i="8"/>
  <c r="P14" i="8"/>
  <c r="P107" i="5" s="1"/>
  <c r="O14" i="8"/>
  <c r="O107" i="5" s="1"/>
  <c r="N14" i="8"/>
  <c r="N107" i="5" s="1"/>
  <c r="B14" i="8"/>
  <c r="P13" i="8"/>
  <c r="P106" i="5" s="1"/>
  <c r="O13" i="8"/>
  <c r="O106" i="5" s="1"/>
  <c r="N13" i="8"/>
  <c r="N106" i="5" s="1"/>
  <c r="B13" i="8"/>
  <c r="C199" i="5" l="1"/>
  <c r="C55" i="5"/>
  <c r="B55" i="5"/>
  <c r="B95" i="5"/>
  <c r="B103" i="5"/>
  <c r="B53" i="5"/>
  <c r="C68" i="5"/>
  <c r="B68" i="5"/>
  <c r="C77" i="5"/>
  <c r="B77" i="5"/>
  <c r="C96" i="5"/>
  <c r="B96" i="5"/>
  <c r="C57" i="5"/>
  <c r="B57" i="5"/>
  <c r="C73" i="5"/>
  <c r="B73" i="5"/>
  <c r="C83" i="5"/>
  <c r="B83" i="5"/>
  <c r="B159" i="5"/>
  <c r="C159" i="5"/>
  <c r="B161" i="5"/>
  <c r="C161" i="5"/>
  <c r="B168" i="5"/>
  <c r="C168" i="5"/>
  <c r="C50" i="5"/>
  <c r="B50" i="5"/>
  <c r="C75" i="5"/>
  <c r="B75" i="5"/>
  <c r="C85" i="5"/>
  <c r="B85" i="5"/>
  <c r="C48" i="5"/>
  <c r="B48" i="5"/>
  <c r="C63" i="5"/>
  <c r="B63" i="5"/>
  <c r="C70" i="5"/>
  <c r="B70" i="5"/>
  <c r="C104" i="5"/>
  <c r="B104" i="5"/>
  <c r="C87" i="5"/>
  <c r="B87" i="5"/>
  <c r="B143" i="5"/>
  <c r="C143" i="5"/>
  <c r="B150" i="5"/>
  <c r="C150" i="5"/>
  <c r="B153" i="5"/>
  <c r="C153" i="5"/>
  <c r="B157" i="5"/>
  <c r="C157" i="5"/>
  <c r="B162" i="5"/>
  <c r="C162" i="5"/>
  <c r="B165" i="5"/>
  <c r="C165" i="5"/>
  <c r="B169" i="5"/>
  <c r="C169" i="5"/>
  <c r="B172" i="5"/>
  <c r="C172" i="5"/>
  <c r="B175" i="5"/>
  <c r="C175" i="5"/>
  <c r="B178" i="5"/>
  <c r="C178" i="5"/>
  <c r="B54" i="5"/>
  <c r="B61" i="5"/>
  <c r="B91" i="5"/>
  <c r="C181" i="5"/>
  <c r="B200" i="5"/>
  <c r="C200" i="5"/>
  <c r="C81" i="5"/>
  <c r="B81" i="5"/>
  <c r="C100" i="5"/>
  <c r="B100" i="5"/>
  <c r="B144" i="5"/>
  <c r="C144" i="5"/>
  <c r="B152" i="5"/>
  <c r="C152" i="5"/>
  <c r="B160" i="5"/>
  <c r="C160" i="5"/>
  <c r="B163" i="5"/>
  <c r="C163" i="5"/>
  <c r="B166" i="5"/>
  <c r="C166" i="5"/>
  <c r="B171" i="5"/>
  <c r="C171" i="5"/>
  <c r="B173" i="5"/>
  <c r="C173" i="5"/>
  <c r="B176" i="5"/>
  <c r="C176" i="5"/>
  <c r="B179" i="5"/>
  <c r="C179" i="5"/>
  <c r="B182" i="5"/>
  <c r="C182" i="5"/>
  <c r="B186" i="5"/>
  <c r="C186" i="5"/>
  <c r="C184" i="5"/>
  <c r="B99" i="5"/>
  <c r="C49" i="5"/>
  <c r="B49" i="5"/>
  <c r="C79" i="5"/>
  <c r="B79" i="5"/>
  <c r="C92" i="5"/>
  <c r="B92" i="5"/>
  <c r="B145" i="5"/>
  <c r="C145" i="5"/>
  <c r="B149" i="5"/>
  <c r="C149" i="5"/>
  <c r="B151" i="5"/>
  <c r="C151" i="5"/>
  <c r="B158" i="5"/>
  <c r="C158" i="5"/>
  <c r="B164" i="5"/>
  <c r="C164" i="5"/>
  <c r="B167" i="5"/>
  <c r="C167" i="5"/>
  <c r="B170" i="5"/>
  <c r="C170" i="5"/>
  <c r="B177" i="5"/>
  <c r="C177" i="5"/>
  <c r="B180" i="5"/>
  <c r="C180" i="5"/>
  <c r="B183" i="5"/>
  <c r="C183" i="5"/>
  <c r="B202" i="5"/>
  <c r="C202" i="5"/>
  <c r="C65" i="5"/>
  <c r="B65" i="5"/>
  <c r="C174" i="5"/>
  <c r="B193" i="5"/>
  <c r="C193" i="5"/>
  <c r="C51" i="5"/>
  <c r="B51" i="5"/>
  <c r="C52" i="5"/>
  <c r="B52" i="5"/>
  <c r="C59" i="5"/>
  <c r="B59" i="5"/>
  <c r="C60" i="5"/>
  <c r="B60" i="5"/>
  <c r="C64" i="5"/>
  <c r="B64" i="5"/>
  <c r="C66" i="5"/>
  <c r="B66" i="5"/>
  <c r="C67" i="5"/>
  <c r="B67" i="5"/>
  <c r="C69" i="5"/>
  <c r="B69" i="5"/>
  <c r="C72" i="5"/>
  <c r="B72" i="5"/>
  <c r="C74" i="5"/>
  <c r="B74" i="5"/>
  <c r="C76" i="5"/>
  <c r="B76" i="5"/>
  <c r="C78" i="5"/>
  <c r="B78" i="5"/>
  <c r="C80" i="5"/>
  <c r="B80" i="5"/>
  <c r="C82" i="5"/>
  <c r="B82" i="5"/>
  <c r="C84" i="5"/>
  <c r="B84" i="5"/>
  <c r="C86" i="5"/>
  <c r="B86" i="5"/>
  <c r="C88" i="5"/>
  <c r="B88" i="5"/>
  <c r="C90" i="5"/>
  <c r="B90" i="5"/>
  <c r="C93" i="5"/>
  <c r="B93" i="5"/>
  <c r="C94" i="5"/>
  <c r="B94" i="5"/>
  <c r="C97" i="5"/>
  <c r="B97" i="5"/>
  <c r="C98" i="5"/>
  <c r="B98" i="5"/>
  <c r="C101" i="5"/>
  <c r="B101" i="5"/>
  <c r="C102" i="5"/>
  <c r="B102" i="5"/>
  <c r="C105" i="5"/>
  <c r="B105" i="5"/>
  <c r="B56" i="5"/>
  <c r="C71" i="5"/>
  <c r="B71" i="5"/>
  <c r="C58" i="5"/>
  <c r="B58" i="5"/>
  <c r="C62" i="5"/>
  <c r="B62" i="5"/>
  <c r="B89" i="5"/>
  <c r="B191" i="5"/>
  <c r="C191" i="5"/>
  <c r="C197" i="5"/>
  <c r="C190" i="5"/>
  <c r="B185" i="5"/>
  <c r="C185" i="5"/>
  <c r="B187" i="5"/>
  <c r="C187" i="5"/>
  <c r="B188" i="5"/>
  <c r="C188" i="5"/>
  <c r="B189" i="5"/>
  <c r="C189" i="5"/>
  <c r="B192" i="5"/>
  <c r="C192" i="5"/>
  <c r="B194" i="5"/>
  <c r="C194" i="5"/>
  <c r="B195" i="5"/>
  <c r="C195" i="5"/>
  <c r="B196" i="5"/>
  <c r="C196" i="5"/>
  <c r="B198" i="5"/>
  <c r="C198" i="5"/>
  <c r="B201" i="5"/>
  <c r="C201" i="5"/>
  <c r="B203" i="5"/>
  <c r="C203" i="5"/>
  <c r="B204" i="5"/>
  <c r="C204" i="5"/>
  <c r="B205" i="5"/>
  <c r="C205" i="5"/>
  <c r="C148" i="5"/>
  <c r="C156" i="5"/>
  <c r="C147" i="5"/>
  <c r="C155" i="5"/>
  <c r="C146" i="5"/>
  <c r="C154" i="5"/>
  <c r="N13" i="9" l="1"/>
  <c r="N6" i="5" s="1"/>
  <c r="C13" i="9" l="1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Q13" i="9"/>
  <c r="Q6" i="5" s="1"/>
  <c r="Q48" i="8"/>
  <c r="Q141" i="5" s="1"/>
  <c r="Q41" i="8"/>
  <c r="Q134" i="5" s="1"/>
  <c r="Q38" i="8"/>
  <c r="Q131" i="5" s="1"/>
  <c r="Q33" i="8"/>
  <c r="Q126" i="5" s="1"/>
  <c r="Q28" i="8"/>
  <c r="Q121" i="5" s="1"/>
  <c r="Q23" i="8"/>
  <c r="Q116" i="5" s="1"/>
  <c r="Q17" i="8"/>
  <c r="Q110" i="5" s="1"/>
  <c r="Q13" i="8"/>
  <c r="Q106" i="5" s="1"/>
  <c r="Q43" i="8"/>
  <c r="Q136" i="5" s="1"/>
  <c r="Q35" i="8"/>
  <c r="Q128" i="5" s="1"/>
  <c r="Q30" i="8"/>
  <c r="Q123" i="5" s="1"/>
  <c r="Q25" i="8"/>
  <c r="Q118" i="5" s="1"/>
  <c r="Q19" i="8"/>
  <c r="Q112" i="5" s="1"/>
  <c r="Q14" i="8"/>
  <c r="Q107" i="5" s="1"/>
  <c r="Q49" i="8"/>
  <c r="Q142" i="5" s="1"/>
  <c r="Q46" i="8"/>
  <c r="Q139" i="5" s="1"/>
  <c r="Q45" i="8"/>
  <c r="Q138" i="5" s="1"/>
  <c r="Q40" i="8"/>
  <c r="Q133" i="5" s="1"/>
  <c r="Q34" i="8"/>
  <c r="Q127" i="5" s="1"/>
  <c r="Q26" i="8"/>
  <c r="Q119" i="5" s="1"/>
  <c r="Q20" i="8"/>
  <c r="Q113" i="5" s="1"/>
  <c r="Q54" i="9"/>
  <c r="Q47" i="5" s="1"/>
  <c r="Q53" i="9"/>
  <c r="Q46" i="5" s="1"/>
  <c r="Q52" i="9"/>
  <c r="Q45" i="5" s="1"/>
  <c r="Q51" i="9"/>
  <c r="Q44" i="5" s="1"/>
  <c r="Q50" i="9"/>
  <c r="Q43" i="5" s="1"/>
  <c r="Q49" i="9"/>
  <c r="Q42" i="5" s="1"/>
  <c r="Q48" i="9"/>
  <c r="Q41" i="5" s="1"/>
  <c r="Q47" i="9"/>
  <c r="Q40" i="5" s="1"/>
  <c r="Q46" i="9"/>
  <c r="Q39" i="5" s="1"/>
  <c r="Q45" i="9"/>
  <c r="Q38" i="5" s="1"/>
  <c r="Q44" i="9"/>
  <c r="Q37" i="5" s="1"/>
  <c r="Q43" i="9"/>
  <c r="Q36" i="5" s="1"/>
  <c r="Q42" i="9"/>
  <c r="Q35" i="5" s="1"/>
  <c r="Q41" i="9"/>
  <c r="Q34" i="5" s="1"/>
  <c r="Q40" i="9"/>
  <c r="Q33" i="5" s="1"/>
  <c r="Q39" i="9"/>
  <c r="Q32" i="5" s="1"/>
  <c r="Q38" i="9"/>
  <c r="Q31" i="5" s="1"/>
  <c r="Q37" i="9"/>
  <c r="Q30" i="5" s="1"/>
  <c r="Q36" i="9"/>
  <c r="Q29" i="5" s="1"/>
  <c r="Q35" i="9"/>
  <c r="Q28" i="5" s="1"/>
  <c r="Q34" i="9"/>
  <c r="Q27" i="5" s="1"/>
  <c r="Q33" i="9"/>
  <c r="Q26" i="5" s="1"/>
  <c r="Q32" i="9"/>
  <c r="Q25" i="5" s="1"/>
  <c r="Q31" i="9"/>
  <c r="Q24" i="5" s="1"/>
  <c r="Q30" i="9"/>
  <c r="Q23" i="5" s="1"/>
  <c r="Q29" i="9"/>
  <c r="Q22" i="5" s="1"/>
  <c r="Q28" i="9"/>
  <c r="Q21" i="5" s="1"/>
  <c r="Q27" i="9"/>
  <c r="Q20" i="5" s="1"/>
  <c r="Q26" i="9"/>
  <c r="Q19" i="5" s="1"/>
  <c r="Q25" i="9"/>
  <c r="Q18" i="5" s="1"/>
  <c r="Q24" i="9"/>
  <c r="Q17" i="5" s="1"/>
  <c r="Q23" i="9"/>
  <c r="Q16" i="5" s="1"/>
  <c r="Q22" i="9"/>
  <c r="Q15" i="5" s="1"/>
  <c r="Q21" i="9"/>
  <c r="Q14" i="5" s="1"/>
  <c r="Q20" i="9"/>
  <c r="Q13" i="5" s="1"/>
  <c r="Q19" i="9"/>
  <c r="Q12" i="5" s="1"/>
  <c r="Q18" i="9"/>
  <c r="Q11" i="5" s="1"/>
  <c r="Q17" i="9"/>
  <c r="Q10" i="5" s="1"/>
  <c r="Q16" i="9"/>
  <c r="Q9" i="5" s="1"/>
  <c r="Q15" i="9"/>
  <c r="Q8" i="5" s="1"/>
  <c r="Q14" i="9"/>
  <c r="Q7" i="5" s="1"/>
  <c r="Q44" i="8"/>
  <c r="Q137" i="5" s="1"/>
  <c r="Q36" i="8"/>
  <c r="Q129" i="5" s="1"/>
  <c r="Q31" i="8"/>
  <c r="Q124" i="5" s="1"/>
  <c r="Q24" i="8"/>
  <c r="Q117" i="5" s="1"/>
  <c r="Q18" i="8"/>
  <c r="Q111" i="5" s="1"/>
  <c r="Q47" i="8"/>
  <c r="Q140" i="5" s="1"/>
  <c r="Q42" i="8"/>
  <c r="Q135" i="5" s="1"/>
  <c r="Q37" i="8"/>
  <c r="Q130" i="5" s="1"/>
  <c r="Q32" i="8"/>
  <c r="Q125" i="5" s="1"/>
  <c r="Q27" i="8"/>
  <c r="Q120" i="5" s="1"/>
  <c r="Q22" i="8"/>
  <c r="Q115" i="5" s="1"/>
  <c r="Q16" i="8"/>
  <c r="Q109" i="5" s="1"/>
  <c r="Q39" i="8"/>
  <c r="Q132" i="5" s="1"/>
  <c r="Q29" i="8"/>
  <c r="Q122" i="5" s="1"/>
  <c r="Q21" i="8"/>
  <c r="Q114" i="5" s="1"/>
  <c r="Q15" i="8"/>
  <c r="Q108" i="5" s="1"/>
  <c r="D13" i="9"/>
  <c r="D6" i="5" s="1"/>
  <c r="D54" i="9"/>
  <c r="D47" i="5" s="1"/>
  <c r="D53" i="9"/>
  <c r="D46" i="5" s="1"/>
  <c r="D52" i="9"/>
  <c r="D45" i="5" s="1"/>
  <c r="D51" i="9"/>
  <c r="D44" i="5" s="1"/>
  <c r="D50" i="9"/>
  <c r="D43" i="5" s="1"/>
  <c r="D49" i="9"/>
  <c r="D42" i="5" s="1"/>
  <c r="D48" i="9"/>
  <c r="D41" i="5" s="1"/>
  <c r="D47" i="9"/>
  <c r="D40" i="5" s="1"/>
  <c r="D46" i="9"/>
  <c r="D39" i="5" s="1"/>
  <c r="D45" i="9"/>
  <c r="D38" i="5" s="1"/>
  <c r="D44" i="9"/>
  <c r="D37" i="5" s="1"/>
  <c r="D43" i="9"/>
  <c r="D36" i="5" s="1"/>
  <c r="D42" i="9"/>
  <c r="D35" i="5" s="1"/>
  <c r="D41" i="9"/>
  <c r="D34" i="5" s="1"/>
  <c r="D40" i="9"/>
  <c r="D33" i="5" s="1"/>
  <c r="D39" i="9"/>
  <c r="D32" i="5" s="1"/>
  <c r="D38" i="9"/>
  <c r="D31" i="5" s="1"/>
  <c r="D37" i="9"/>
  <c r="D30" i="5" s="1"/>
  <c r="D36" i="9"/>
  <c r="D29" i="5" s="1"/>
  <c r="D35" i="9"/>
  <c r="D28" i="5" s="1"/>
  <c r="D34" i="9"/>
  <c r="D27" i="5" s="1"/>
  <c r="D33" i="9"/>
  <c r="D26" i="5" s="1"/>
  <c r="D32" i="9"/>
  <c r="D25" i="5" s="1"/>
  <c r="D31" i="9"/>
  <c r="D24" i="5" s="1"/>
  <c r="D30" i="9"/>
  <c r="D23" i="5" s="1"/>
  <c r="D29" i="9"/>
  <c r="D22" i="5" s="1"/>
  <c r="D28" i="9"/>
  <c r="D21" i="5" s="1"/>
  <c r="D27" i="9"/>
  <c r="D20" i="5" s="1"/>
  <c r="D26" i="9"/>
  <c r="D19" i="5" s="1"/>
  <c r="D25" i="9"/>
  <c r="D18" i="5" s="1"/>
  <c r="D24" i="9"/>
  <c r="D17" i="5" s="1"/>
  <c r="D23" i="9"/>
  <c r="D16" i="5" s="1"/>
  <c r="D22" i="9"/>
  <c r="D15" i="5" s="1"/>
  <c r="D21" i="9"/>
  <c r="D14" i="5" s="1"/>
  <c r="D20" i="9"/>
  <c r="D13" i="5" s="1"/>
  <c r="D19" i="9"/>
  <c r="D12" i="5" s="1"/>
  <c r="D18" i="9"/>
  <c r="D11" i="5" s="1"/>
  <c r="D17" i="9"/>
  <c r="D10" i="5" s="1"/>
  <c r="D16" i="9"/>
  <c r="D9" i="5" s="1"/>
  <c r="D15" i="9"/>
  <c r="D8" i="5" s="1"/>
  <c r="D14" i="9"/>
  <c r="D7" i="5" s="1"/>
  <c r="D47" i="8"/>
  <c r="D140" i="5" s="1"/>
  <c r="D43" i="8"/>
  <c r="D136" i="5" s="1"/>
  <c r="D38" i="8"/>
  <c r="D131" i="5" s="1"/>
  <c r="D36" i="8"/>
  <c r="D129" i="5" s="1"/>
  <c r="D31" i="8"/>
  <c r="D124" i="5" s="1"/>
  <c r="D27" i="8"/>
  <c r="D120" i="5" s="1"/>
  <c r="D22" i="8"/>
  <c r="D115" i="5" s="1"/>
  <c r="D18" i="8"/>
  <c r="D111" i="5" s="1"/>
  <c r="D15" i="8"/>
  <c r="D108" i="5" s="1"/>
  <c r="D45" i="8"/>
  <c r="D138" i="5" s="1"/>
  <c r="D41" i="8"/>
  <c r="D134" i="5" s="1"/>
  <c r="D35" i="8"/>
  <c r="D128" i="5" s="1"/>
  <c r="D30" i="8"/>
  <c r="D123" i="5" s="1"/>
  <c r="D26" i="8"/>
  <c r="D119" i="5" s="1"/>
  <c r="D23" i="8"/>
  <c r="D116" i="5" s="1"/>
  <c r="D19" i="8"/>
  <c r="D112" i="5" s="1"/>
  <c r="D14" i="8"/>
  <c r="D107" i="5" s="1"/>
  <c r="D49" i="8"/>
  <c r="D142" i="5" s="1"/>
  <c r="D48" i="8"/>
  <c r="D141" i="5" s="1"/>
  <c r="D44" i="8"/>
  <c r="D137" i="5" s="1"/>
  <c r="D42" i="8"/>
  <c r="D135" i="5" s="1"/>
  <c r="D40" i="8"/>
  <c r="D133" i="5" s="1"/>
  <c r="D37" i="8"/>
  <c r="D130" i="5" s="1"/>
  <c r="D33" i="8"/>
  <c r="D126" i="5" s="1"/>
  <c r="D29" i="8"/>
  <c r="D122" i="5" s="1"/>
  <c r="D25" i="8"/>
  <c r="D118" i="5" s="1"/>
  <c r="D21" i="8"/>
  <c r="D114" i="5" s="1"/>
  <c r="D17" i="8"/>
  <c r="D110" i="5" s="1"/>
  <c r="D13" i="8"/>
  <c r="D106" i="5" s="1"/>
  <c r="D46" i="8"/>
  <c r="D139" i="5" s="1"/>
  <c r="D39" i="8"/>
  <c r="D132" i="5" s="1"/>
  <c r="D34" i="8"/>
  <c r="D127" i="5" s="1"/>
  <c r="D32" i="8"/>
  <c r="D125" i="5" s="1"/>
  <c r="D28" i="8"/>
  <c r="D121" i="5" s="1"/>
  <c r="D24" i="8"/>
  <c r="D117" i="5" s="1"/>
  <c r="D20" i="8"/>
  <c r="D113" i="5" s="1"/>
  <c r="D16" i="8"/>
  <c r="D109" i="5" s="1"/>
  <c r="E13" i="9"/>
  <c r="E6" i="5" s="1"/>
  <c r="E52" i="9"/>
  <c r="E45" i="5" s="1"/>
  <c r="E44" i="9"/>
  <c r="E37" i="5" s="1"/>
  <c r="E38" i="9"/>
  <c r="E31" i="5" s="1"/>
  <c r="E33" i="9"/>
  <c r="E26" i="5" s="1"/>
  <c r="E28" i="9"/>
  <c r="E21" i="5" s="1"/>
  <c r="E22" i="9"/>
  <c r="E15" i="5" s="1"/>
  <c r="E16" i="9"/>
  <c r="E9" i="5" s="1"/>
  <c r="E53" i="9"/>
  <c r="E46" i="5" s="1"/>
  <c r="E50" i="9"/>
  <c r="E43" i="5" s="1"/>
  <c r="E46" i="9"/>
  <c r="E39" i="5" s="1"/>
  <c r="E40" i="9"/>
  <c r="E33" i="5" s="1"/>
  <c r="E34" i="9"/>
  <c r="E27" i="5" s="1"/>
  <c r="E27" i="9"/>
  <c r="E20" i="5" s="1"/>
  <c r="E21" i="9"/>
  <c r="E14" i="5" s="1"/>
  <c r="E15" i="9"/>
  <c r="E8" i="5" s="1"/>
  <c r="E49" i="8"/>
  <c r="E142" i="5" s="1"/>
  <c r="E48" i="8"/>
  <c r="E141" i="5" s="1"/>
  <c r="E47" i="8"/>
  <c r="E140" i="5" s="1"/>
  <c r="E46" i="8"/>
  <c r="E139" i="5" s="1"/>
  <c r="E45" i="8"/>
  <c r="E138" i="5" s="1"/>
  <c r="E44" i="8"/>
  <c r="E137" i="5" s="1"/>
  <c r="E43" i="8"/>
  <c r="E136" i="5" s="1"/>
  <c r="E42" i="8"/>
  <c r="E135" i="5" s="1"/>
  <c r="E41" i="8"/>
  <c r="E134" i="5" s="1"/>
  <c r="E40" i="8"/>
  <c r="E133" i="5" s="1"/>
  <c r="E39" i="8"/>
  <c r="E132" i="5" s="1"/>
  <c r="E38" i="8"/>
  <c r="E131" i="5" s="1"/>
  <c r="E37" i="8"/>
  <c r="E130" i="5" s="1"/>
  <c r="E36" i="8"/>
  <c r="E129" i="5" s="1"/>
  <c r="E35" i="8"/>
  <c r="E128" i="5" s="1"/>
  <c r="E34" i="8"/>
  <c r="E127" i="5" s="1"/>
  <c r="E33" i="8"/>
  <c r="E126" i="5" s="1"/>
  <c r="E32" i="8"/>
  <c r="E125" i="5" s="1"/>
  <c r="E31" i="8"/>
  <c r="E124" i="5" s="1"/>
  <c r="E30" i="8"/>
  <c r="E123" i="5" s="1"/>
  <c r="E29" i="8"/>
  <c r="E122" i="5" s="1"/>
  <c r="E28" i="8"/>
  <c r="E121" i="5" s="1"/>
  <c r="E27" i="8"/>
  <c r="E120" i="5" s="1"/>
  <c r="E26" i="8"/>
  <c r="E119" i="5" s="1"/>
  <c r="E25" i="8"/>
  <c r="E118" i="5" s="1"/>
  <c r="E24" i="8"/>
  <c r="E117" i="5" s="1"/>
  <c r="E23" i="8"/>
  <c r="E116" i="5" s="1"/>
  <c r="E22" i="8"/>
  <c r="E115" i="5" s="1"/>
  <c r="E21" i="8"/>
  <c r="E114" i="5" s="1"/>
  <c r="E20" i="8"/>
  <c r="E113" i="5" s="1"/>
  <c r="E19" i="8"/>
  <c r="E112" i="5" s="1"/>
  <c r="E18" i="8"/>
  <c r="E111" i="5" s="1"/>
  <c r="E17" i="8"/>
  <c r="E110" i="5" s="1"/>
  <c r="E16" i="8"/>
  <c r="E109" i="5" s="1"/>
  <c r="E15" i="8"/>
  <c r="E108" i="5" s="1"/>
  <c r="E14" i="8"/>
  <c r="E107" i="5" s="1"/>
  <c r="E13" i="8"/>
  <c r="E106" i="5" s="1"/>
  <c r="E48" i="9"/>
  <c r="E41" i="5" s="1"/>
  <c r="E42" i="9"/>
  <c r="E35" i="5" s="1"/>
  <c r="E36" i="9"/>
  <c r="E29" i="5" s="1"/>
  <c r="E29" i="9"/>
  <c r="E22" i="5" s="1"/>
  <c r="E23" i="9"/>
  <c r="E16" i="5" s="1"/>
  <c r="E17" i="9"/>
  <c r="E10" i="5" s="1"/>
  <c r="E54" i="9"/>
  <c r="E47" i="5" s="1"/>
  <c r="E51" i="9"/>
  <c r="E44" i="5" s="1"/>
  <c r="E45" i="9"/>
  <c r="E38" i="5" s="1"/>
  <c r="E39" i="9"/>
  <c r="E32" i="5" s="1"/>
  <c r="E31" i="9"/>
  <c r="E24" i="5" s="1"/>
  <c r="E24" i="9"/>
  <c r="E17" i="5" s="1"/>
  <c r="E19" i="9"/>
  <c r="E12" i="5" s="1"/>
  <c r="E47" i="9"/>
  <c r="E40" i="5" s="1"/>
  <c r="E43" i="9"/>
  <c r="E36" i="5" s="1"/>
  <c r="E37" i="9"/>
  <c r="E30" i="5" s="1"/>
  <c r="E32" i="9"/>
  <c r="E25" i="5" s="1"/>
  <c r="E25" i="9"/>
  <c r="E18" i="5" s="1"/>
  <c r="E18" i="9"/>
  <c r="E11" i="5" s="1"/>
  <c r="E49" i="9"/>
  <c r="E42" i="5" s="1"/>
  <c r="E41" i="9"/>
  <c r="E34" i="5" s="1"/>
  <c r="E35" i="9"/>
  <c r="E28" i="5" s="1"/>
  <c r="E30" i="9"/>
  <c r="E23" i="5" s="1"/>
  <c r="E26" i="9"/>
  <c r="E19" i="5" s="1"/>
  <c r="E20" i="9"/>
  <c r="E13" i="5" s="1"/>
  <c r="E14" i="9"/>
  <c r="E7" i="5" s="1"/>
  <c r="G2" i="5"/>
  <c r="B2" i="5"/>
  <c r="E2" i="5"/>
  <c r="B106" i="5" l="1"/>
  <c r="B26" i="5"/>
  <c r="B123" i="5"/>
  <c r="B140" i="5"/>
  <c r="B19" i="5"/>
  <c r="B130" i="5"/>
  <c r="B36" i="5"/>
  <c r="B33" i="5"/>
  <c r="B10" i="5"/>
  <c r="B132" i="5"/>
  <c r="B12" i="5"/>
  <c r="B117" i="5"/>
  <c r="B141" i="5"/>
  <c r="B43" i="5"/>
  <c r="B45" i="5"/>
  <c r="B114" i="5"/>
  <c r="B115" i="5"/>
  <c r="B116" i="5"/>
  <c r="B34" i="5"/>
  <c r="B109" i="5"/>
  <c r="B133" i="5"/>
  <c r="B17" i="5"/>
  <c r="B22" i="5"/>
  <c r="B110" i="5"/>
  <c r="B118" i="5"/>
  <c r="B126" i="5"/>
  <c r="B134" i="5"/>
  <c r="B142" i="5"/>
  <c r="B46" i="5"/>
  <c r="B122" i="5"/>
  <c r="B107" i="5"/>
  <c r="B31" i="5"/>
  <c r="C31" i="5"/>
  <c r="C108" i="5"/>
  <c r="B108" i="5"/>
  <c r="B39" i="5"/>
  <c r="B16" i="5"/>
  <c r="B125" i="5"/>
  <c r="B42" i="5"/>
  <c r="B11" i="5"/>
  <c r="B24" i="5"/>
  <c r="B29" i="5"/>
  <c r="B111" i="5"/>
  <c r="B119" i="5"/>
  <c r="B127" i="5"/>
  <c r="B135" i="5"/>
  <c r="B8" i="5"/>
  <c r="B9" i="5"/>
  <c r="B30" i="5"/>
  <c r="B138" i="5"/>
  <c r="C138" i="5"/>
  <c r="C23" i="5"/>
  <c r="B23" i="5"/>
  <c r="B131" i="5"/>
  <c r="B28" i="5"/>
  <c r="B37" i="5"/>
  <c r="B7" i="5"/>
  <c r="B18" i="5"/>
  <c r="B32" i="5"/>
  <c r="B35" i="5"/>
  <c r="B112" i="5"/>
  <c r="B120" i="5"/>
  <c r="B128" i="5"/>
  <c r="B136" i="5"/>
  <c r="C14" i="5"/>
  <c r="B14" i="5"/>
  <c r="B15" i="5"/>
  <c r="B44" i="5"/>
  <c r="B27" i="5"/>
  <c r="C47" i="5"/>
  <c r="B47" i="5"/>
  <c r="B139" i="5"/>
  <c r="B40" i="5"/>
  <c r="B124" i="5"/>
  <c r="B13" i="5"/>
  <c r="B25" i="5"/>
  <c r="B38" i="5"/>
  <c r="B41" i="5"/>
  <c r="C41" i="5"/>
  <c r="B113" i="5"/>
  <c r="B121" i="5"/>
  <c r="B129" i="5"/>
  <c r="C137" i="5"/>
  <c r="B137" i="5"/>
  <c r="B20" i="5"/>
  <c r="C20" i="5"/>
  <c r="B21" i="5"/>
  <c r="C2" i="5"/>
  <c r="C106" i="5" s="1"/>
  <c r="C42" i="5" l="1"/>
  <c r="C7" i="5"/>
  <c r="C125" i="5"/>
  <c r="C118" i="5"/>
  <c r="C13" i="5"/>
  <c r="C27" i="5"/>
  <c r="C111" i="5"/>
  <c r="C29" i="5"/>
  <c r="C110" i="5"/>
  <c r="C140" i="5"/>
  <c r="C113" i="5"/>
  <c r="C124" i="5"/>
  <c r="C112" i="5"/>
  <c r="C8" i="5"/>
  <c r="C46" i="5"/>
  <c r="C135" i="5"/>
  <c r="C142" i="5"/>
  <c r="C114" i="5"/>
  <c r="C10" i="5"/>
  <c r="C133" i="5"/>
  <c r="C35" i="5"/>
  <c r="C109" i="5"/>
  <c r="C117" i="5"/>
  <c r="C33" i="5"/>
  <c r="C136" i="5"/>
  <c r="C37" i="5"/>
  <c r="C129" i="5"/>
  <c r="C40" i="5"/>
  <c r="C128" i="5"/>
  <c r="C28" i="5"/>
  <c r="C127" i="5"/>
  <c r="C24" i="5"/>
  <c r="C134" i="5"/>
  <c r="C123" i="5"/>
  <c r="C38" i="5"/>
  <c r="C44" i="5"/>
  <c r="C32" i="5"/>
  <c r="C30" i="5"/>
  <c r="C16" i="5"/>
  <c r="C107" i="5"/>
  <c r="C22" i="5"/>
  <c r="C34" i="5"/>
  <c r="C45" i="5"/>
  <c r="C12" i="5"/>
  <c r="C36" i="5"/>
  <c r="C25" i="5"/>
  <c r="C131" i="5"/>
  <c r="C122" i="5"/>
  <c r="C126" i="5"/>
  <c r="C116" i="5"/>
  <c r="C132" i="5"/>
  <c r="C130" i="5"/>
  <c r="C139" i="5"/>
  <c r="C120" i="5"/>
  <c r="C9" i="5"/>
  <c r="C21" i="5"/>
  <c r="C121" i="5"/>
  <c r="C15" i="5"/>
  <c r="C18" i="5"/>
  <c r="C119" i="5"/>
  <c r="C11" i="5"/>
  <c r="C39" i="5"/>
  <c r="C17" i="5"/>
  <c r="C43" i="5"/>
  <c r="C26" i="5"/>
  <c r="C115" i="5"/>
  <c r="C141" i="5"/>
  <c r="C19" i="5"/>
  <c r="D13" i="6"/>
  <c r="E13" i="6" s="1"/>
  <c r="D2" i="5"/>
  <c r="F2" i="5" s="1"/>
  <c r="B6" i="5"/>
  <c r="C6" i="5"/>
</calcChain>
</file>

<file path=xl/sharedStrings.xml><?xml version="1.0" encoding="utf-8"?>
<sst xmlns="http://schemas.openxmlformats.org/spreadsheetml/2006/main" count="556" uniqueCount="467">
  <si>
    <t>登録学校・団体コード一覧</t>
    <rPh sb="0" eb="4">
      <t>トウロクガッコウ</t>
    </rPh>
    <rPh sb="5" eb="7">
      <t>ダンタイ</t>
    </rPh>
    <rPh sb="10" eb="12">
      <t>イチラン</t>
    </rPh>
    <phoneticPr fontId="2"/>
  </si>
  <si>
    <t>区別</t>
    <rPh sb="0" eb="2">
      <t>クベツ</t>
    </rPh>
    <phoneticPr fontId="2"/>
  </si>
  <si>
    <t>コード番号</t>
    <rPh sb="3" eb="5">
      <t>バンゴウ</t>
    </rPh>
    <phoneticPr fontId="2"/>
  </si>
  <si>
    <t>中学校名・クラブ名</t>
    <rPh sb="0" eb="4">
      <t>チュウガッコウメイ</t>
    </rPh>
    <rPh sb="8" eb="9">
      <t>メイ</t>
    </rPh>
    <phoneticPr fontId="2"/>
  </si>
  <si>
    <t>中学校</t>
    <rPh sb="0" eb="3">
      <t>チュウガッコウ</t>
    </rPh>
    <phoneticPr fontId="2"/>
  </si>
  <si>
    <t>井原市立井原中学校</t>
  </si>
  <si>
    <t>岡山県立倉敷天城中学校</t>
    <rPh sb="4" eb="6">
      <t>クラシキ</t>
    </rPh>
    <rPh sb="6" eb="8">
      <t>アマキ</t>
    </rPh>
    <phoneticPr fontId="2"/>
  </si>
  <si>
    <t>岡山県立津山中学校</t>
  </si>
  <si>
    <t>岡山市立操南中学校</t>
    <rPh sb="4" eb="6">
      <t>ソウナン</t>
    </rPh>
    <phoneticPr fontId="2"/>
  </si>
  <si>
    <t>岡山市立福浜中学校</t>
    <rPh sb="4" eb="6">
      <t>フクハマ</t>
    </rPh>
    <rPh sb="6" eb="9">
      <t>チュウガッコウ</t>
    </rPh>
    <phoneticPr fontId="2"/>
  </si>
  <si>
    <t>岡山市立吉備中学校</t>
  </si>
  <si>
    <t>岡山市立福田中学校</t>
  </si>
  <si>
    <t>岡山市立芳泉中学校</t>
  </si>
  <si>
    <t>岡山市立芳田中学校</t>
  </si>
  <si>
    <t>岡山市立妹尾中学校</t>
  </si>
  <si>
    <t>岡山市立竜操中学校</t>
  </si>
  <si>
    <t>岡山中学校</t>
  </si>
  <si>
    <t>笠岡市立新吉中学校</t>
    <rPh sb="4" eb="5">
      <t>シン</t>
    </rPh>
    <rPh sb="5" eb="6">
      <t>ヨシ</t>
    </rPh>
    <phoneticPr fontId="2"/>
  </si>
  <si>
    <t>倉敷市立西中学校</t>
  </si>
  <si>
    <t>倉敷市立倉敷第一中学校</t>
  </si>
  <si>
    <t>倉敷市立東中学校</t>
  </si>
  <si>
    <t>倉敷市立南中学校</t>
  </si>
  <si>
    <t>倉敷市立福田中学校</t>
  </si>
  <si>
    <t>倉敷市立北中学校</t>
  </si>
  <si>
    <t>会員番号</t>
  </si>
  <si>
    <t>氏名(姓)</t>
  </si>
  <si>
    <t>氏名(名)</t>
  </si>
  <si>
    <t>フリガナ(姓)</t>
  </si>
  <si>
    <t>フリガナ(名)</t>
  </si>
  <si>
    <t>生年月日</t>
  </si>
  <si>
    <t>郵便番号</t>
  </si>
  <si>
    <t>住所</t>
    <rPh sb="0" eb="2">
      <t>ジュウショ</t>
    </rPh>
    <phoneticPr fontId="2"/>
  </si>
  <si>
    <t>例</t>
    <rPh sb="0" eb="1">
      <t>レイ</t>
    </rPh>
    <phoneticPr fontId="2"/>
  </si>
  <si>
    <t>岡山市立石井中学校</t>
    <rPh sb="0" eb="4">
      <t>オカヤマシリツ</t>
    </rPh>
    <rPh sb="4" eb="6">
      <t>イシイ</t>
    </rPh>
    <rPh sb="6" eb="9">
      <t>チュウガッコウ</t>
    </rPh>
    <rPh sb="7" eb="9">
      <t>ガッコウ</t>
    </rPh>
    <phoneticPr fontId="12"/>
  </si>
  <si>
    <t>岡山</t>
    <rPh sb="0" eb="2">
      <t>オカヤマ</t>
    </rPh>
    <phoneticPr fontId="12"/>
  </si>
  <si>
    <t>太郎</t>
  </si>
  <si>
    <t>オカヤマ</t>
  </si>
  <si>
    <t>タロウ</t>
  </si>
  <si>
    <t>2004/04/02</t>
  </si>
  <si>
    <t>700-0051</t>
  </si>
  <si>
    <t>岡山市北区下伊福上町10-9</t>
    <rPh sb="0" eb="3">
      <t>オカヤマシ</t>
    </rPh>
    <rPh sb="3" eb="5">
      <t>キタク</t>
    </rPh>
    <rPh sb="5" eb="8">
      <t>シモイフク</t>
    </rPh>
    <rPh sb="8" eb="10">
      <t>カミマチ</t>
    </rPh>
    <phoneticPr fontId="12"/>
  </si>
  <si>
    <t>女性</t>
    <rPh sb="0" eb="2">
      <t>ジョセイ</t>
    </rPh>
    <phoneticPr fontId="12"/>
  </si>
  <si>
    <t>岡山市立旭東中学校</t>
    <phoneticPr fontId="13"/>
  </si>
  <si>
    <t>岡山市立岡山後楽館中学校</t>
    <phoneticPr fontId="13"/>
  </si>
  <si>
    <t>岡山市立岡北中学校</t>
    <phoneticPr fontId="13"/>
  </si>
  <si>
    <t>岡山市立京山中学校</t>
    <phoneticPr fontId="13"/>
  </si>
  <si>
    <t>岡山市立香和中学校</t>
    <phoneticPr fontId="13"/>
  </si>
  <si>
    <t>岡山市立高松中学校</t>
    <phoneticPr fontId="13"/>
  </si>
  <si>
    <t>岡山市立高島中学校</t>
    <phoneticPr fontId="13"/>
  </si>
  <si>
    <t>岡山市立山南学園</t>
    <phoneticPr fontId="13"/>
  </si>
  <si>
    <t>岡山市立上道中学校</t>
    <phoneticPr fontId="13"/>
  </si>
  <si>
    <t>岡山市立上南中学校</t>
    <phoneticPr fontId="13"/>
  </si>
  <si>
    <t>岡山市立瀬戸中学校</t>
    <phoneticPr fontId="13"/>
  </si>
  <si>
    <t>岡山市立西大寺中学校</t>
    <phoneticPr fontId="13"/>
  </si>
  <si>
    <t>岡山市立石井中学校</t>
    <phoneticPr fontId="13"/>
  </si>
  <si>
    <t>岡山市立操山中学校</t>
    <phoneticPr fontId="13"/>
  </si>
  <si>
    <t>岡山市立中山中学校</t>
    <phoneticPr fontId="13"/>
  </si>
  <si>
    <t>岡山市立藤田中学校</t>
    <phoneticPr fontId="13"/>
  </si>
  <si>
    <t>岡山市立富山中学校</t>
    <phoneticPr fontId="13"/>
  </si>
  <si>
    <t>笠岡市立笠岡西中学校</t>
    <phoneticPr fontId="13"/>
  </si>
  <si>
    <t>笠岡市立笠岡東中学校</t>
    <phoneticPr fontId="13"/>
  </si>
  <si>
    <t>笠岡市立金浦中学校</t>
    <phoneticPr fontId="13"/>
  </si>
  <si>
    <t>笠岡市立大島中学校</t>
    <phoneticPr fontId="13"/>
  </si>
  <si>
    <t>玉野市立宇野中学校</t>
    <phoneticPr fontId="13"/>
  </si>
  <si>
    <t>玉野市立玉中学校</t>
    <phoneticPr fontId="13"/>
  </si>
  <si>
    <t>山陽学園中学校</t>
    <phoneticPr fontId="13"/>
  </si>
  <si>
    <t>朝日塾中等教育学校</t>
    <rPh sb="0" eb="3">
      <t>アサヒジュク</t>
    </rPh>
    <rPh sb="3" eb="5">
      <t>チュウトウ</t>
    </rPh>
    <rPh sb="5" eb="9">
      <t>キョウイクガッコウ</t>
    </rPh>
    <phoneticPr fontId="13"/>
  </si>
  <si>
    <t>新庄村立新庄中学校</t>
    <phoneticPr fontId="13"/>
  </si>
  <si>
    <t>真庭市立久世中学校</t>
    <phoneticPr fontId="13"/>
  </si>
  <si>
    <t>真庭市立湯原中学校</t>
    <phoneticPr fontId="13"/>
  </si>
  <si>
    <t>真庭市立落合中学校</t>
    <phoneticPr fontId="13"/>
  </si>
  <si>
    <t>瀬戸内市立長船中学校</t>
    <phoneticPr fontId="13"/>
  </si>
  <si>
    <t>瀬戸内市立邑久中学校</t>
    <phoneticPr fontId="13"/>
  </si>
  <si>
    <t>清心中学校</t>
    <phoneticPr fontId="13"/>
  </si>
  <si>
    <t>赤磐市立高陽中学校</t>
    <phoneticPr fontId="13"/>
  </si>
  <si>
    <t>赤磐市立桜が丘中学校</t>
    <phoneticPr fontId="13"/>
  </si>
  <si>
    <t>浅口市立金光中学校</t>
    <phoneticPr fontId="13"/>
  </si>
  <si>
    <t>倉敷市立玉島西中学校</t>
    <phoneticPr fontId="13"/>
  </si>
  <si>
    <t>倉敷市立琴浦中学校</t>
    <phoneticPr fontId="13"/>
  </si>
  <si>
    <t>倉敷市立児島中学校</t>
    <phoneticPr fontId="13"/>
  </si>
  <si>
    <t>倉敷市立新田中学校</t>
    <phoneticPr fontId="13"/>
  </si>
  <si>
    <t>倉敷市立真備中学校</t>
    <phoneticPr fontId="13"/>
  </si>
  <si>
    <t>倉敷市立真備東中学校</t>
    <phoneticPr fontId="13"/>
  </si>
  <si>
    <t>倉敷市立多津美中学校</t>
    <phoneticPr fontId="13"/>
  </si>
  <si>
    <t>倉敷市立東陽中学校</t>
    <phoneticPr fontId="13"/>
  </si>
  <si>
    <t>倉敷市立福田南中学校</t>
    <phoneticPr fontId="13"/>
  </si>
  <si>
    <t>倉敷市立味野中学校</t>
    <phoneticPr fontId="13"/>
  </si>
  <si>
    <t>倉敷市立連島中学校</t>
    <phoneticPr fontId="13"/>
  </si>
  <si>
    <t>総社市立総社西中学校</t>
    <phoneticPr fontId="13"/>
  </si>
  <si>
    <t>総社市立総社東中学校</t>
    <phoneticPr fontId="13"/>
  </si>
  <si>
    <t>蒼明学院中等部</t>
    <phoneticPr fontId="13"/>
  </si>
  <si>
    <t>津山市立中道中学校</t>
    <phoneticPr fontId="13"/>
  </si>
  <si>
    <t>津山市立津山西中学校</t>
    <phoneticPr fontId="13"/>
  </si>
  <si>
    <t>津山市立津山東中学校</t>
    <phoneticPr fontId="13"/>
  </si>
  <si>
    <t>津山市立北陵中学校</t>
    <phoneticPr fontId="13"/>
  </si>
  <si>
    <t>備前市立備前中学校</t>
    <phoneticPr fontId="13"/>
  </si>
  <si>
    <t>矢掛町立矢掛中学校</t>
    <phoneticPr fontId="13"/>
  </si>
  <si>
    <t>里庄町立里庄中学校</t>
    <phoneticPr fontId="13"/>
  </si>
  <si>
    <t>上記以外学校</t>
    <rPh sb="0" eb="2">
      <t>ジョウキ</t>
    </rPh>
    <rPh sb="2" eb="4">
      <t>イガイ</t>
    </rPh>
    <rPh sb="4" eb="6">
      <t>ガッコウ</t>
    </rPh>
    <phoneticPr fontId="2"/>
  </si>
  <si>
    <t>2024年度　　協会登録者一覧　　（女性）</t>
    <rPh sb="4" eb="6">
      <t>ネンド</t>
    </rPh>
    <rPh sb="8" eb="12">
      <t>キョウカイトウロク</t>
    </rPh>
    <rPh sb="12" eb="13">
      <t>シャ</t>
    </rPh>
    <rPh sb="13" eb="15">
      <t>イチラン</t>
    </rPh>
    <rPh sb="18" eb="20">
      <t>ジョセイ</t>
    </rPh>
    <phoneticPr fontId="2"/>
  </si>
  <si>
    <t>３　データの保存について</t>
    <rPh sb="6" eb="8">
      <t>ホゾン</t>
    </rPh>
    <phoneticPr fontId="13"/>
  </si>
  <si>
    <t>＜例＞　芳田中学校の場合</t>
    <rPh sb="1" eb="2">
      <t>レイ</t>
    </rPh>
    <rPh sb="4" eb="6">
      <t>ヨシダ</t>
    </rPh>
    <rPh sb="6" eb="7">
      <t>チュウ</t>
    </rPh>
    <rPh sb="7" eb="9">
      <t>ガッコウ</t>
    </rPh>
    <rPh sb="10" eb="12">
      <t>バアイ</t>
    </rPh>
    <phoneticPr fontId="13"/>
  </si>
  <si>
    <t>４　参加申込みの手続きについて</t>
    <rPh sb="2" eb="4">
      <t>サンカ</t>
    </rPh>
    <rPh sb="4" eb="6">
      <t>モウシコ</t>
    </rPh>
    <rPh sb="8" eb="10">
      <t>テツヅ</t>
    </rPh>
    <phoneticPr fontId="13"/>
  </si>
  <si>
    <t>データを送信する場合，以下の点を確認してください。</t>
    <rPh sb="4" eb="6">
      <t>ソウシン</t>
    </rPh>
    <rPh sb="8" eb="10">
      <t>バアイ</t>
    </rPh>
    <rPh sb="11" eb="13">
      <t>イカ</t>
    </rPh>
    <rPh sb="14" eb="15">
      <t>テン</t>
    </rPh>
    <rPh sb="16" eb="18">
      <t>カクニン</t>
    </rPh>
    <phoneticPr fontId="13"/>
  </si>
  <si>
    <t>１）　用件欄に以下の内容を入力してください。</t>
    <rPh sb="3" eb="5">
      <t>ヨウケン</t>
    </rPh>
    <rPh sb="5" eb="6">
      <t>ラン</t>
    </rPh>
    <rPh sb="7" eb="9">
      <t>イカ</t>
    </rPh>
    <rPh sb="10" eb="12">
      <t>ナイヨウ</t>
    </rPh>
    <rPh sb="13" eb="15">
      <t>ニュウリョク</t>
    </rPh>
    <phoneticPr fontId="13"/>
  </si>
  <si>
    <t>芳田中学校の場合</t>
    <rPh sb="0" eb="2">
      <t>ヨシダ</t>
    </rPh>
    <rPh sb="2" eb="3">
      <t>オナカ</t>
    </rPh>
    <rPh sb="3" eb="5">
      <t>ガッコウ</t>
    </rPh>
    <rPh sb="6" eb="8">
      <t>バアイ</t>
    </rPh>
    <phoneticPr fontId="13"/>
  </si>
  <si>
    <t>２）　ファイル名は次のように変更してください。</t>
    <rPh sb="7" eb="8">
      <t>メイ</t>
    </rPh>
    <rPh sb="9" eb="10">
      <t>ツギ</t>
    </rPh>
    <rPh sb="14" eb="16">
      <t>ヘンコウ</t>
    </rPh>
    <phoneticPr fontId="13"/>
  </si>
  <si>
    <t>データのファイル名には学校名を先頭に追加してください。</t>
    <rPh sb="8" eb="9">
      <t>メイ</t>
    </rPh>
    <rPh sb="11" eb="14">
      <t>ガッコウメイ</t>
    </rPh>
    <rPh sb="15" eb="17">
      <t>セントウ</t>
    </rPh>
    <rPh sb="18" eb="20">
      <t>ツイカ</t>
    </rPh>
    <phoneticPr fontId="13"/>
  </si>
  <si>
    <t>データファイルは、県中体連ＨＰの各種申込・お問い合わせから送信してください。</t>
    <rPh sb="9" eb="10">
      <t>ケン</t>
    </rPh>
    <rPh sb="10" eb="13">
      <t>チュウタイレン</t>
    </rPh>
    <rPh sb="16" eb="18">
      <t>カクシュ</t>
    </rPh>
    <rPh sb="18" eb="20">
      <t>モウシコミ</t>
    </rPh>
    <rPh sb="22" eb="23">
      <t>ト</t>
    </rPh>
    <rPh sb="24" eb="25">
      <t>ア</t>
    </rPh>
    <rPh sb="29" eb="31">
      <t>ソウシン</t>
    </rPh>
    <phoneticPr fontId="13"/>
  </si>
  <si>
    <t>送信後，自動返信メールが送られますので，自動返信メールの着信確認をお願いします。
（返信メールがない場合は，正しく送信できていないと思われます。）</t>
    <rPh sb="0" eb="3">
      <t>ソウシンゴ</t>
    </rPh>
    <rPh sb="4" eb="6">
      <t>ジドウ</t>
    </rPh>
    <rPh sb="6" eb="8">
      <t>ヘンシン</t>
    </rPh>
    <rPh sb="12" eb="13">
      <t>オク</t>
    </rPh>
    <rPh sb="20" eb="22">
      <t>ジドウ</t>
    </rPh>
    <rPh sb="22" eb="24">
      <t>ヘンシン</t>
    </rPh>
    <rPh sb="28" eb="30">
      <t>チャクシン</t>
    </rPh>
    <rPh sb="30" eb="32">
      <t>カクニン</t>
    </rPh>
    <rPh sb="34" eb="35">
      <t>ネガ</t>
    </rPh>
    <rPh sb="42" eb="44">
      <t>ヘンシン</t>
    </rPh>
    <rPh sb="50" eb="52">
      <t>バアイ</t>
    </rPh>
    <rPh sb="54" eb="55">
      <t>タダ</t>
    </rPh>
    <rPh sb="57" eb="59">
      <t>ソウシン</t>
    </rPh>
    <rPh sb="66" eb="67">
      <t>オモ</t>
    </rPh>
    <phoneticPr fontId="13"/>
  </si>
  <si>
    <t>５　参加申込書ファイルが添付できているか，再度確認してください。</t>
    <rPh sb="2" eb="4">
      <t>サンカ</t>
    </rPh>
    <rPh sb="4" eb="7">
      <t>モウシコミショ</t>
    </rPh>
    <rPh sb="12" eb="14">
      <t>テンプ</t>
    </rPh>
    <rPh sb="21" eb="23">
      <t>サイド</t>
    </rPh>
    <rPh sb="23" eb="25">
      <t>カクニン</t>
    </rPh>
    <phoneticPr fontId="13"/>
  </si>
  <si>
    <t>１　データ入力について</t>
    <rPh sb="5" eb="7">
      <t>ニュウリョク</t>
    </rPh>
    <phoneticPr fontId="13"/>
  </si>
  <si>
    <t>・登録したことがある選手については，会員番号を入力してください。</t>
    <rPh sb="1" eb="3">
      <t>トウロク</t>
    </rPh>
    <rPh sb="10" eb="12">
      <t>センシュ</t>
    </rPh>
    <rPh sb="18" eb="20">
      <t>カイイン</t>
    </rPh>
    <rPh sb="20" eb="22">
      <t>バンゴウ</t>
    </rPh>
    <rPh sb="23" eb="25">
      <t>ニュウリョク</t>
    </rPh>
    <phoneticPr fontId="13"/>
  </si>
  <si>
    <t>２　大会当日について（集金）</t>
    <rPh sb="2" eb="4">
      <t>タイカイ</t>
    </rPh>
    <rPh sb="4" eb="6">
      <t>トウジツ</t>
    </rPh>
    <rPh sb="11" eb="13">
      <t>シュウキン</t>
    </rPh>
    <phoneticPr fontId="13"/>
  </si>
  <si>
    <t>・登録料は1人800円です。（年度更新）</t>
    <rPh sb="1" eb="3">
      <t>トウロク</t>
    </rPh>
    <rPh sb="3" eb="4">
      <t>リョウ</t>
    </rPh>
    <rPh sb="6" eb="7">
      <t>ヒト</t>
    </rPh>
    <rPh sb="10" eb="11">
      <t>エン</t>
    </rPh>
    <rPh sb="15" eb="17">
      <t>ネンド</t>
    </rPh>
    <rPh sb="17" eb="19">
      <t>コウシン</t>
    </rPh>
    <phoneticPr fontId="13"/>
  </si>
  <si>
    <t>・当日の大会参加費とは一緒にせず，別々の封筒にしてください。</t>
    <rPh sb="1" eb="3">
      <t>トウジツ</t>
    </rPh>
    <rPh sb="4" eb="6">
      <t>タイカイ</t>
    </rPh>
    <rPh sb="6" eb="8">
      <t>サンカ</t>
    </rPh>
    <rPh sb="8" eb="9">
      <t>ヒ</t>
    </rPh>
    <rPh sb="11" eb="13">
      <t>イッショ</t>
    </rPh>
    <rPh sb="17" eb="19">
      <t>ベツベツ</t>
    </rPh>
    <rPh sb="20" eb="22">
      <t>フウトウ</t>
    </rPh>
    <phoneticPr fontId="13"/>
  </si>
  <si>
    <r>
      <t>・登録する際は，岡山県バドミントン協会の大会の受付で，</t>
    </r>
    <r>
      <rPr>
        <sz val="16"/>
        <color rgb="FFFF0000"/>
        <rFont val="UD デジタル 教科書体 NK-R"/>
        <family val="1"/>
        <charset val="128"/>
      </rPr>
      <t>各学校ごとでまとめて提出してください。</t>
    </r>
    <r>
      <rPr>
        <sz val="16"/>
        <rFont val="UD デジタル 教科書体 NK-R"/>
        <family val="1"/>
        <charset val="128"/>
      </rPr>
      <t>　その際，</t>
    </r>
    <r>
      <rPr>
        <sz val="16"/>
        <color rgb="FFFF0000"/>
        <rFont val="UD デジタル 教科書体 NK-R"/>
        <family val="1"/>
        <charset val="128"/>
      </rPr>
      <t>封筒に学校名を記入の上，おつりがないように</t>
    </r>
    <r>
      <rPr>
        <sz val="16"/>
        <rFont val="UD デジタル 教科書体 NK-R"/>
        <family val="1"/>
        <charset val="128"/>
      </rPr>
      <t>準備をしてください。</t>
    </r>
    <rPh sb="1" eb="3">
      <t>トウロク</t>
    </rPh>
    <rPh sb="5" eb="6">
      <t>サイ</t>
    </rPh>
    <rPh sb="8" eb="11">
      <t>オカヤマケン</t>
    </rPh>
    <rPh sb="17" eb="19">
      <t>キョウカイ</t>
    </rPh>
    <rPh sb="20" eb="22">
      <t>タイカイ</t>
    </rPh>
    <rPh sb="23" eb="25">
      <t>ウケツケ</t>
    </rPh>
    <rPh sb="27" eb="30">
      <t>カクガッコウ</t>
    </rPh>
    <rPh sb="37" eb="39">
      <t>テイシュツ</t>
    </rPh>
    <rPh sb="49" eb="50">
      <t>サイ</t>
    </rPh>
    <rPh sb="51" eb="53">
      <t>フウトウ</t>
    </rPh>
    <rPh sb="54" eb="57">
      <t>ガッコウメイ</t>
    </rPh>
    <rPh sb="58" eb="60">
      <t>キニュウ</t>
    </rPh>
    <rPh sb="61" eb="62">
      <t>ウエ</t>
    </rPh>
    <rPh sb="72" eb="74">
      <t>ジュンビ</t>
    </rPh>
    <phoneticPr fontId="13"/>
  </si>
  <si>
    <t>協会登録　申込書の記入上の注意点</t>
    <rPh sb="0" eb="2">
      <t>キョウカイ</t>
    </rPh>
    <rPh sb="2" eb="4">
      <t>トウロク</t>
    </rPh>
    <rPh sb="5" eb="7">
      <t>モウシコ</t>
    </rPh>
    <rPh sb="7" eb="8">
      <t>ショ</t>
    </rPh>
    <rPh sb="9" eb="11">
      <t>キニュウ</t>
    </rPh>
    <rPh sb="11" eb="12">
      <t>ジョウ</t>
    </rPh>
    <rPh sb="13" eb="16">
      <t>チュウイテン</t>
    </rPh>
    <phoneticPr fontId="13"/>
  </si>
  <si>
    <r>
      <t>・すべてのデータ入力が完了したら，内容を確認してデータを保存してください。
　また，データを保存する時，</t>
    </r>
    <r>
      <rPr>
        <sz val="16"/>
        <color rgb="FFFF0000"/>
        <rFont val="UD デジタル 教科書体 NK-R"/>
        <family val="1"/>
        <charset val="128"/>
      </rPr>
      <t>元のファイル名の「○○○」の部分を学校名に変更し</t>
    </r>
    <r>
      <rPr>
        <sz val="16"/>
        <rFont val="UD デジタル 教科書体 NK-R"/>
        <family val="1"/>
        <charset val="128"/>
      </rPr>
      <t>，保存してください。</t>
    </r>
    <rPh sb="8" eb="10">
      <t>ニュウリョク</t>
    </rPh>
    <rPh sb="11" eb="13">
      <t>カンリョウ</t>
    </rPh>
    <rPh sb="17" eb="19">
      <t>ナイヨウ</t>
    </rPh>
    <rPh sb="20" eb="22">
      <t>カクニン</t>
    </rPh>
    <rPh sb="28" eb="30">
      <t>ホゾン</t>
    </rPh>
    <rPh sb="46" eb="48">
      <t>ホゾン</t>
    </rPh>
    <rPh sb="50" eb="51">
      <t>トキ</t>
    </rPh>
    <rPh sb="52" eb="53">
      <t>モト</t>
    </rPh>
    <rPh sb="58" eb="59">
      <t>メイ</t>
    </rPh>
    <rPh sb="66" eb="68">
      <t>ブブン</t>
    </rPh>
    <rPh sb="69" eb="71">
      <t>ガッコウ</t>
    </rPh>
    <rPh sb="71" eb="72">
      <t>メイ</t>
    </rPh>
    <rPh sb="73" eb="75">
      <t>ヘンコウ</t>
    </rPh>
    <rPh sb="77" eb="79">
      <t>ホゾン</t>
    </rPh>
    <phoneticPr fontId="13"/>
  </si>
  <si>
    <t>用件 ： 芳田中＿協会登録申し込み</t>
    <rPh sb="0" eb="2">
      <t>ヨウケン</t>
    </rPh>
    <rPh sb="5" eb="7">
      <t>ヨシダ</t>
    </rPh>
    <rPh sb="7" eb="8">
      <t>ナカ</t>
    </rPh>
    <rPh sb="8" eb="9">
      <t>オナカ</t>
    </rPh>
    <rPh sb="9" eb="11">
      <t>キョウカイ</t>
    </rPh>
    <rPh sb="11" eb="13">
      <t>トウロク</t>
    </rPh>
    <rPh sb="13" eb="14">
      <t>モウ</t>
    </rPh>
    <rPh sb="15" eb="16">
      <t>コ</t>
    </rPh>
    <phoneticPr fontId="13"/>
  </si>
  <si>
    <t>所属団体名</t>
    <rPh sb="2" eb="4">
      <t>ダンタイ</t>
    </rPh>
    <phoneticPr fontId="2"/>
  </si>
  <si>
    <t>男子（人）</t>
    <rPh sb="0" eb="2">
      <t>ダンシ</t>
    </rPh>
    <rPh sb="3" eb="4">
      <t>ヒト</t>
    </rPh>
    <phoneticPr fontId="2"/>
  </si>
  <si>
    <t>女子（人）</t>
    <rPh sb="0" eb="2">
      <t>ジョシ</t>
    </rPh>
    <rPh sb="3" eb="4">
      <t>ヒト</t>
    </rPh>
    <phoneticPr fontId="2"/>
  </si>
  <si>
    <t>男女合計</t>
    <rPh sb="0" eb="2">
      <t>ダンジョ</t>
    </rPh>
    <rPh sb="2" eb="4">
      <t>ゴウケイ</t>
    </rPh>
    <phoneticPr fontId="2"/>
  </si>
  <si>
    <t>所属コード番号</t>
    <rPh sb="0" eb="2">
      <t>ショゾク</t>
    </rPh>
    <rPh sb="5" eb="7">
      <t>バンゴウ</t>
    </rPh>
    <phoneticPr fontId="13"/>
  </si>
  <si>
    <t>所属名</t>
    <rPh sb="0" eb="2">
      <t>ショゾク</t>
    </rPh>
    <rPh sb="2" eb="3">
      <t>メイ</t>
    </rPh>
    <phoneticPr fontId="13"/>
  </si>
  <si>
    <t>申込責任者</t>
    <rPh sb="0" eb="2">
      <t>モウシコ</t>
    </rPh>
    <rPh sb="2" eb="5">
      <t>セキニンシャ</t>
    </rPh>
    <phoneticPr fontId="13"/>
  </si>
  <si>
    <t>男子</t>
    <rPh sb="0" eb="2">
      <t>ダンシ</t>
    </rPh>
    <phoneticPr fontId="13"/>
  </si>
  <si>
    <t>女子</t>
    <rPh sb="0" eb="2">
      <t>ジョシ</t>
    </rPh>
    <phoneticPr fontId="13"/>
  </si>
  <si>
    <t>合計</t>
    <rPh sb="0" eb="2">
      <t>ゴウケイ</t>
    </rPh>
    <phoneticPr fontId="13"/>
  </si>
  <si>
    <t>参加費</t>
    <rPh sb="0" eb="3">
      <t>サンカヒ</t>
    </rPh>
    <phoneticPr fontId="13"/>
  </si>
  <si>
    <t>申し込み金額</t>
    <rPh sb="0" eb="1">
      <t>モウ</t>
    </rPh>
    <rPh sb="2" eb="3">
      <t>コ</t>
    </rPh>
    <rPh sb="4" eb="6">
      <t>キンガク</t>
    </rPh>
    <phoneticPr fontId="13"/>
  </si>
  <si>
    <t>申し込み人数</t>
    <rPh sb="0" eb="1">
      <t>モウ</t>
    </rPh>
    <rPh sb="2" eb="3">
      <t>コ</t>
    </rPh>
    <rPh sb="4" eb="6">
      <t>ニンズウ</t>
    </rPh>
    <phoneticPr fontId="2"/>
  </si>
  <si>
    <t>合計人数</t>
    <rPh sb="0" eb="2">
      <t>ゴウケイ</t>
    </rPh>
    <rPh sb="2" eb="3">
      <t>ニン</t>
    </rPh>
    <rPh sb="3" eb="4">
      <t>スウ</t>
    </rPh>
    <phoneticPr fontId="13"/>
  </si>
  <si>
    <t>申し込み日（本データの入力日）</t>
    <rPh sb="0" eb="1">
      <t>モウ</t>
    </rPh>
    <rPh sb="2" eb="3">
      <t>コ</t>
    </rPh>
    <rPh sb="4" eb="5">
      <t>ヒ</t>
    </rPh>
    <rPh sb="6" eb="7">
      <t>ホン</t>
    </rPh>
    <rPh sb="11" eb="13">
      <t>ニュウリョク</t>
    </rPh>
    <rPh sb="13" eb="14">
      <t>ビ</t>
    </rPh>
    <phoneticPr fontId="13"/>
  </si>
  <si>
    <t>　←　例　「令和6年4月1日」と入力すると，「2024/04/01」と入力されます。</t>
    <rPh sb="3" eb="4">
      <t>レイ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ニュウリョク</t>
    </rPh>
    <rPh sb="35" eb="37">
      <t>ニュウリョク</t>
    </rPh>
    <phoneticPr fontId="13"/>
  </si>
  <si>
    <t>郵便番号</t>
    <rPh sb="0" eb="4">
      <t>ユウビンバンゴウ</t>
    </rPh>
    <phoneticPr fontId="2"/>
  </si>
  <si>
    <t>700-0051</t>
    <phoneticPr fontId="2"/>
  </si>
  <si>
    <t>受付</t>
    <rPh sb="0" eb="2">
      <t>ウケツケ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</si>
  <si>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</si>
  <si>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所属団体名</t>
    <phoneticPr fontId="2"/>
  </si>
  <si>
    <t>連絡先　住所</t>
    <rPh sb="0" eb="3">
      <t>レンラクサキ</t>
    </rPh>
    <rPh sb="4" eb="6">
      <t>ジュウショ</t>
    </rPh>
    <phoneticPr fontId="2"/>
  </si>
  <si>
    <t>・「コード番号一覧」のシートから，所属コード番号を見つけ，入力してください。</t>
    <rPh sb="5" eb="7">
      <t>バンゴウ</t>
    </rPh>
    <rPh sb="7" eb="9">
      <t>イチラン</t>
    </rPh>
    <rPh sb="17" eb="19">
      <t>ショゾク</t>
    </rPh>
    <rPh sb="22" eb="24">
      <t>バンゴウ</t>
    </rPh>
    <rPh sb="25" eb="26">
      <t>ミ</t>
    </rPh>
    <rPh sb="29" eb="31">
      <t>ニュウリョク</t>
    </rPh>
    <phoneticPr fontId="13"/>
  </si>
  <si>
    <r>
      <t>・「コード番号一覧」に学校名がない場合は，「コード番号」の欄に「200」を入力してください。その後，</t>
    </r>
    <r>
      <rPr>
        <sz val="16"/>
        <color rgb="FFFF0000"/>
        <rFont val="UD デジタル 教科書体 NK-R"/>
        <family val="1"/>
        <charset val="128"/>
      </rPr>
      <t>「所属名」の欄</t>
    </r>
    <r>
      <rPr>
        <sz val="16"/>
        <rFont val="UD デジタル 教科書体 NK-R"/>
        <family val="1"/>
        <charset val="128"/>
      </rPr>
      <t>の関数を削除し，直接学校名を入力してください。</t>
    </r>
    <rPh sb="48" eb="49">
      <t>ゴ</t>
    </rPh>
    <rPh sb="51" eb="53">
      <t>ショゾク</t>
    </rPh>
    <rPh sb="53" eb="54">
      <t>メイ</t>
    </rPh>
    <phoneticPr fontId="13"/>
  </si>
  <si>
    <r>
      <t>ファイル名は，「</t>
    </r>
    <r>
      <rPr>
        <b/>
        <sz val="16"/>
        <color rgb="FFFF0000"/>
        <rFont val="UD デジタル 教科書体 NK-R"/>
        <family val="1"/>
        <charset val="128"/>
      </rPr>
      <t>○○○＿協会登録24</t>
    </r>
    <r>
      <rPr>
        <b/>
        <sz val="16"/>
        <rFont val="UD デジタル 教科書体 NK-R"/>
        <family val="1"/>
        <charset val="128"/>
      </rPr>
      <t>」　⇒　「</t>
    </r>
    <r>
      <rPr>
        <b/>
        <sz val="16"/>
        <color rgb="FFFF0000"/>
        <rFont val="UD デジタル 教科書体 NK-R"/>
        <family val="1"/>
        <charset val="128"/>
      </rPr>
      <t>芳田</t>
    </r>
    <r>
      <rPr>
        <b/>
        <sz val="16"/>
        <color indexed="10"/>
        <rFont val="UD デジタル 教科書体 NK-R"/>
        <family val="1"/>
        <charset val="128"/>
      </rPr>
      <t>中＿協会登録24</t>
    </r>
    <r>
      <rPr>
        <b/>
        <sz val="16"/>
        <rFont val="UD デジタル 教科書体 NK-R"/>
        <family val="1"/>
        <charset val="128"/>
      </rPr>
      <t>」</t>
    </r>
    <rPh sb="4" eb="5">
      <t>メイ</t>
    </rPh>
    <rPh sb="23" eb="25">
      <t>ヨシダ</t>
    </rPh>
    <rPh sb="25" eb="26">
      <t>ナカ</t>
    </rPh>
    <rPh sb="27" eb="31">
      <t>キョウカイトウロク</t>
    </rPh>
    <phoneticPr fontId="13"/>
  </si>
  <si>
    <t>715-0006</t>
  </si>
  <si>
    <t xml:space="preserve"> 井原市西江原町2000</t>
  </si>
  <si>
    <t>704-8172</t>
  </si>
  <si>
    <t>700-0807</t>
  </si>
  <si>
    <t xml:space="preserve"> 岡山市北区南方1-3-15</t>
    <rPh sb="1" eb="3">
      <t>オカヤマ</t>
    </rPh>
    <phoneticPr fontId="5"/>
  </si>
  <si>
    <t>略称</t>
    <rPh sb="0" eb="2">
      <t>リャクショウ</t>
    </rPh>
    <phoneticPr fontId="13"/>
  </si>
  <si>
    <t>井原</t>
    <rPh sb="0" eb="2">
      <t>イバラ</t>
    </rPh>
    <phoneticPr fontId="13"/>
  </si>
  <si>
    <t>天城</t>
    <rPh sb="0" eb="2">
      <t>アマキ</t>
    </rPh>
    <phoneticPr fontId="13"/>
  </si>
  <si>
    <t>県津山</t>
    <rPh sb="0" eb="1">
      <t>ケン</t>
    </rPh>
    <rPh sb="1" eb="3">
      <t>ツヤマ</t>
    </rPh>
    <phoneticPr fontId="13"/>
  </si>
  <si>
    <t>操南</t>
    <phoneticPr fontId="13"/>
  </si>
  <si>
    <t>福浜</t>
    <phoneticPr fontId="13"/>
  </si>
  <si>
    <t>旭東</t>
    <phoneticPr fontId="13"/>
  </si>
  <si>
    <t>後楽館</t>
    <phoneticPr fontId="13"/>
  </si>
  <si>
    <t>岡北</t>
    <phoneticPr fontId="13"/>
  </si>
  <si>
    <t>吉備</t>
    <rPh sb="0" eb="2">
      <t>キビ</t>
    </rPh>
    <phoneticPr fontId="13"/>
  </si>
  <si>
    <t>京山</t>
  </si>
  <si>
    <t>香和</t>
  </si>
  <si>
    <t>高松</t>
  </si>
  <si>
    <t>高島</t>
  </si>
  <si>
    <t>山南学園</t>
    <phoneticPr fontId="13"/>
  </si>
  <si>
    <t>上道</t>
    <phoneticPr fontId="13"/>
  </si>
  <si>
    <t>上南</t>
  </si>
  <si>
    <t>瀬戸</t>
  </si>
  <si>
    <t>西大寺</t>
  </si>
  <si>
    <t>石井</t>
  </si>
  <si>
    <t>操山</t>
  </si>
  <si>
    <t>中山</t>
  </si>
  <si>
    <t>藤田</t>
  </si>
  <si>
    <t>富山</t>
  </si>
  <si>
    <t>岡福田</t>
    <rPh sb="0" eb="1">
      <t>オカ</t>
    </rPh>
    <rPh sb="1" eb="3">
      <t>フクダ</t>
    </rPh>
    <phoneticPr fontId="13"/>
  </si>
  <si>
    <t>芳泉</t>
    <rPh sb="0" eb="2">
      <t>ホウセン</t>
    </rPh>
    <phoneticPr fontId="13"/>
  </si>
  <si>
    <t>芳田</t>
    <rPh sb="0" eb="2">
      <t>ヨシダ</t>
    </rPh>
    <phoneticPr fontId="13"/>
  </si>
  <si>
    <t>妹尾</t>
    <rPh sb="0" eb="2">
      <t>セノオ</t>
    </rPh>
    <phoneticPr fontId="13"/>
  </si>
  <si>
    <t>竜操</t>
    <rPh sb="0" eb="2">
      <t>リュウソウ</t>
    </rPh>
    <phoneticPr fontId="13"/>
  </si>
  <si>
    <t>岡大附</t>
    <rPh sb="0" eb="1">
      <t>オカ</t>
    </rPh>
    <rPh sb="1" eb="2">
      <t>ダイ</t>
    </rPh>
    <rPh sb="2" eb="3">
      <t>フ</t>
    </rPh>
    <phoneticPr fontId="13"/>
  </si>
  <si>
    <t>岡山</t>
    <rPh sb="0" eb="2">
      <t>オカヤマ</t>
    </rPh>
    <phoneticPr fontId="13"/>
  </si>
  <si>
    <t>新吉</t>
  </si>
  <si>
    <t>笠岡西</t>
    <phoneticPr fontId="13"/>
  </si>
  <si>
    <t>笠岡東</t>
  </si>
  <si>
    <t>金浦</t>
    <phoneticPr fontId="13"/>
  </si>
  <si>
    <t>大島</t>
    <phoneticPr fontId="13"/>
  </si>
  <si>
    <t>宇野</t>
  </si>
  <si>
    <t>玉</t>
  </si>
  <si>
    <t>山陽学園</t>
  </si>
  <si>
    <t>朝日塾</t>
    <rPh sb="0" eb="2">
      <t>アサヒ</t>
    </rPh>
    <rPh sb="2" eb="3">
      <t>ジュク</t>
    </rPh>
    <phoneticPr fontId="13"/>
  </si>
  <si>
    <t>新庄</t>
  </si>
  <si>
    <t>久世</t>
  </si>
  <si>
    <t>湯原</t>
  </si>
  <si>
    <t>落合</t>
  </si>
  <si>
    <t>長船</t>
  </si>
  <si>
    <t>邑久</t>
  </si>
  <si>
    <t>清心</t>
  </si>
  <si>
    <t>高陽</t>
  </si>
  <si>
    <t>桜が丘</t>
    <phoneticPr fontId="13"/>
  </si>
  <si>
    <t>金光</t>
  </si>
  <si>
    <t>玉島西</t>
    <phoneticPr fontId="13"/>
  </si>
  <si>
    <t>琴浦</t>
  </si>
  <si>
    <t>児島</t>
  </si>
  <si>
    <t>新田</t>
  </si>
  <si>
    <t>真備</t>
  </si>
  <si>
    <t>真備東</t>
    <phoneticPr fontId="13"/>
  </si>
  <si>
    <t>倉敷西</t>
    <rPh sb="0" eb="2">
      <t>クラシキ</t>
    </rPh>
    <rPh sb="2" eb="3">
      <t>ニシ</t>
    </rPh>
    <phoneticPr fontId="13"/>
  </si>
  <si>
    <t>倉第一</t>
    <rPh sb="0" eb="1">
      <t>クラ</t>
    </rPh>
    <rPh sb="1" eb="3">
      <t>ダイイチ</t>
    </rPh>
    <phoneticPr fontId="13"/>
  </si>
  <si>
    <t>多津美</t>
    <phoneticPr fontId="13"/>
  </si>
  <si>
    <t>倉敷東</t>
    <rPh sb="0" eb="2">
      <t>クラシキ</t>
    </rPh>
    <rPh sb="2" eb="3">
      <t>ヒガシ</t>
    </rPh>
    <phoneticPr fontId="13"/>
  </si>
  <si>
    <t>東陽</t>
  </si>
  <si>
    <t>倉敷南</t>
    <rPh sb="0" eb="2">
      <t>クラシキ</t>
    </rPh>
    <rPh sb="2" eb="3">
      <t>ミナミ</t>
    </rPh>
    <phoneticPr fontId="13"/>
  </si>
  <si>
    <t>倉福田</t>
    <rPh sb="0" eb="1">
      <t>クラ</t>
    </rPh>
    <rPh sb="1" eb="3">
      <t>フクダ</t>
    </rPh>
    <phoneticPr fontId="13"/>
  </si>
  <si>
    <t>福田南</t>
  </si>
  <si>
    <t>倉敷北</t>
    <rPh sb="0" eb="2">
      <t>クラシキ</t>
    </rPh>
    <rPh sb="2" eb="3">
      <t>キタ</t>
    </rPh>
    <phoneticPr fontId="13"/>
  </si>
  <si>
    <t>味野</t>
  </si>
  <si>
    <t>連島</t>
  </si>
  <si>
    <t>総社西</t>
  </si>
  <si>
    <t>総社東</t>
  </si>
  <si>
    <t>蒼明学院</t>
  </si>
  <si>
    <t>中道</t>
  </si>
  <si>
    <t>津山西</t>
    <phoneticPr fontId="13"/>
  </si>
  <si>
    <t>津山東</t>
  </si>
  <si>
    <t>北陵</t>
  </si>
  <si>
    <t>備前</t>
  </si>
  <si>
    <t>矢掛</t>
  </si>
  <si>
    <t>里庄</t>
  </si>
  <si>
    <t>岡山大学教育学部附属中学校</t>
    <rPh sb="8" eb="10">
      <t>フゾク</t>
    </rPh>
    <phoneticPr fontId="2"/>
  </si>
  <si>
    <t>702-8006</t>
  </si>
  <si>
    <t xml:space="preserve"> 岡山市中区藤崎130-2</t>
  </si>
  <si>
    <t>702-8036</t>
  </si>
  <si>
    <t xml:space="preserve"> 岡山市南区三浜町2-3-26</t>
  </si>
  <si>
    <t xml:space="preserve"> 岡山市東区大多羅276</t>
  </si>
  <si>
    <t>700-0081</t>
  </si>
  <si>
    <t xml:space="preserve"> 岡山市北区津島東1-1-1</t>
  </si>
  <si>
    <t>701-0153</t>
  </si>
  <si>
    <t xml:space="preserve"> 岡山市北区庭瀬103</t>
  </si>
  <si>
    <t>700-0087</t>
  </si>
  <si>
    <t xml:space="preserve"> 岡山市北区津島京町1-7-1</t>
  </si>
  <si>
    <t>701-1143</t>
  </si>
  <si>
    <t xml:space="preserve"> 岡山市北区吉宗590</t>
  </si>
  <si>
    <t>701-1334</t>
  </si>
  <si>
    <t xml:space="preserve"> 岡山市北区高松原古才30</t>
  </si>
  <si>
    <t>703-8206</t>
  </si>
  <si>
    <t xml:space="preserve"> 岡山市中区賞田190-1</t>
  </si>
  <si>
    <t>709-0632</t>
  </si>
  <si>
    <t xml:space="preserve"> 岡山市東区南古都714</t>
  </si>
  <si>
    <t>704-8196</t>
  </si>
  <si>
    <t xml:space="preserve"> 岡山市東区金田722</t>
  </si>
  <si>
    <t>709-0861</t>
  </si>
  <si>
    <t xml:space="preserve"> 岡山市東区瀬戸町瀬戸444</t>
  </si>
  <si>
    <t>704-8112</t>
  </si>
  <si>
    <t xml:space="preserve"> 岡山市東区西大寺上1-20-60</t>
  </si>
  <si>
    <t xml:space="preserve"> 岡山市北区下伊福上町10-9</t>
  </si>
  <si>
    <t>703-8236</t>
  </si>
  <si>
    <t xml:space="preserve"> 岡山市中区国富3-11-1</t>
  </si>
  <si>
    <t>701-1214</t>
  </si>
  <si>
    <t xml:space="preserve"> 岡山市北区辛川市場159</t>
  </si>
  <si>
    <t>701-0221</t>
  </si>
  <si>
    <t xml:space="preserve"> 岡山市南区藤田400</t>
  </si>
  <si>
    <t>702-8261</t>
  </si>
  <si>
    <t xml:space="preserve"> 岡山市中区海吉1462-5</t>
  </si>
  <si>
    <t>700-0956</t>
  </si>
  <si>
    <t xml:space="preserve"> 岡山市南区当新田3-1</t>
  </si>
  <si>
    <t xml:space="preserve"> 岡山市南区当新田468-1</t>
  </si>
  <si>
    <t>701-0205</t>
  </si>
  <si>
    <t xml:space="preserve"> 岡山市南区妹尾1212</t>
  </si>
  <si>
    <t>703-8231</t>
  </si>
  <si>
    <t xml:space="preserve"> 岡山市中区赤田188-1</t>
  </si>
  <si>
    <t>701-0206</t>
  </si>
  <si>
    <t xml:space="preserve"> 岡山市南区箕島1500</t>
  </si>
  <si>
    <t>714-0007</t>
  </si>
  <si>
    <t xml:space="preserve"> 笠岡市山口3341</t>
  </si>
  <si>
    <t>714-0081</t>
  </si>
  <si>
    <t xml:space="preserve"> 笠岡市笠岡3797</t>
  </si>
  <si>
    <t>714-0031</t>
  </si>
  <si>
    <t xml:space="preserve"> 笠岡市西大島新田15-3</t>
  </si>
  <si>
    <t>714-0074</t>
  </si>
  <si>
    <t xml:space="preserve"> 笠岡市吉浜1830-2</t>
  </si>
  <si>
    <t>714-0033</t>
  </si>
  <si>
    <t xml:space="preserve"> 笠岡市大島中7291-1</t>
  </si>
  <si>
    <t>706-0002</t>
  </si>
  <si>
    <t xml:space="preserve"> 玉野市築港2-27-1</t>
  </si>
  <si>
    <t>706-0013</t>
  </si>
  <si>
    <t xml:space="preserve"> 玉野市奥玉1-27-1</t>
  </si>
  <si>
    <t>703-8275</t>
  </si>
  <si>
    <t xml:space="preserve"> 岡山市中区門田屋敷2-2-16</t>
  </si>
  <si>
    <t>717-0201</t>
  </si>
  <si>
    <t xml:space="preserve"> 真庭郡新庄村2134</t>
  </si>
  <si>
    <t>719-3227</t>
  </si>
  <si>
    <t xml:space="preserve"> 真庭市台金屋202</t>
  </si>
  <si>
    <t>717-0405</t>
  </si>
  <si>
    <t xml:space="preserve"> 真庭市久見105</t>
  </si>
  <si>
    <t>719-3155</t>
  </si>
  <si>
    <t xml:space="preserve"> 真庭市下方625</t>
  </si>
  <si>
    <t>701-4274</t>
  </si>
  <si>
    <t xml:space="preserve"> 瀬戸内市長船町牛文1010</t>
  </si>
  <si>
    <t>701-4213</t>
  </si>
  <si>
    <t xml:space="preserve"> 瀬戸内市邑久町山手2</t>
  </si>
  <si>
    <t>701-0195</t>
  </si>
  <si>
    <t xml:space="preserve"> 倉敷市二子1200</t>
  </si>
  <si>
    <t>709-0817</t>
  </si>
  <si>
    <t xml:space="preserve"> 赤磐市上市51</t>
  </si>
  <si>
    <t>709-0802</t>
  </si>
  <si>
    <t xml:space="preserve"> 赤磐市桜が丘西5-12</t>
  </si>
  <si>
    <t>719-0105</t>
  </si>
  <si>
    <t xml:space="preserve"> 浅口市金光町占見61-1</t>
  </si>
  <si>
    <t>713-8123</t>
  </si>
  <si>
    <t xml:space="preserve"> 倉敷市玉島柏島1548</t>
  </si>
  <si>
    <t>711-0906</t>
  </si>
  <si>
    <t xml:space="preserve"> 倉敷市児島下の町8-6-6</t>
  </si>
  <si>
    <t>711-0911</t>
  </si>
  <si>
    <t xml:space="preserve"> 倉敷市児島小川4-7-34</t>
  </si>
  <si>
    <t>710-0038</t>
  </si>
  <si>
    <t xml:space="preserve"> 倉敷市新田2674-3</t>
  </si>
  <si>
    <t>710-1301</t>
  </si>
  <si>
    <t xml:space="preserve"> 倉敷市真備町箭田1058</t>
  </si>
  <si>
    <t>710-1312</t>
  </si>
  <si>
    <t xml:space="preserve"> 倉敷市真備町辻田60-1</t>
  </si>
  <si>
    <t>710-0815</t>
  </si>
  <si>
    <t xml:space="preserve"> 倉敷市日吉町205</t>
  </si>
  <si>
    <t>710-0031</t>
  </si>
  <si>
    <t xml:space="preserve"> 倉敷市有城986</t>
  </si>
  <si>
    <t>710-0003</t>
  </si>
  <si>
    <t xml:space="preserve"> 倉敷市平田155-100</t>
  </si>
  <si>
    <t>710-0021</t>
  </si>
  <si>
    <t xml:space="preserve"> 倉敷市高須賀315</t>
  </si>
  <si>
    <t>710-0845</t>
  </si>
  <si>
    <t xml:space="preserve"> 倉敷市西富井1387</t>
  </si>
  <si>
    <t>712-8046</t>
  </si>
  <si>
    <t xml:space="preserve"> 倉敷市福田町古新田711-4</t>
  </si>
  <si>
    <t>710-0016</t>
  </si>
  <si>
    <t xml:space="preserve"> 倉敷市中庄505</t>
  </si>
  <si>
    <t>711-0913</t>
  </si>
  <si>
    <t xml:space="preserve"> 倉敷市児島味野4-2-56</t>
  </si>
  <si>
    <t>712-8014</t>
  </si>
  <si>
    <t xml:space="preserve"> 倉敷市連島中央5-6-1</t>
  </si>
  <si>
    <t>719-1136</t>
  </si>
  <si>
    <t xml:space="preserve"> 総社市駅前1-10-1</t>
  </si>
  <si>
    <t>719-1125</t>
  </si>
  <si>
    <t xml:space="preserve"> 総社市井手565</t>
  </si>
  <si>
    <t>708-0804</t>
  </si>
  <si>
    <t xml:space="preserve"> 津山市勝部355</t>
  </si>
  <si>
    <t>708-0013</t>
  </si>
  <si>
    <t xml:space="preserve"> 津山市二宮1256-1</t>
  </si>
  <si>
    <t>708-1126</t>
  </si>
  <si>
    <t xml:space="preserve"> 津山市押入1110</t>
  </si>
  <si>
    <t>708-0806</t>
  </si>
  <si>
    <t xml:space="preserve"> 津山市大田160</t>
  </si>
  <si>
    <t>705-0001</t>
  </si>
  <si>
    <t xml:space="preserve"> 備前市伊部1857</t>
  </si>
  <si>
    <t>714-1201</t>
  </si>
  <si>
    <t xml:space="preserve"> 小田郡矢掛町矢掛2957</t>
  </si>
  <si>
    <t>719-0301</t>
  </si>
  <si>
    <t xml:space="preserve"> 浅口郡里庄町里見2535</t>
  </si>
  <si>
    <t>701-0202</t>
  </si>
  <si>
    <t xml:space="preserve"> 岡山市南区山田544-3</t>
    <rPh sb="4" eb="6">
      <t>ミナミク</t>
    </rPh>
    <phoneticPr fontId="5"/>
  </si>
  <si>
    <t>704-8134</t>
  </si>
  <si>
    <t xml:space="preserve"> 岡山市東区北幸田509-1</t>
    <rPh sb="4" eb="6">
      <t>ヒガシク</t>
    </rPh>
    <phoneticPr fontId="5"/>
  </si>
  <si>
    <t>703-8281</t>
  </si>
  <si>
    <t xml:space="preserve"> 岡山市中区東山2-13-80</t>
    <rPh sb="4" eb="6">
      <t>ナカク</t>
    </rPh>
    <phoneticPr fontId="5"/>
  </si>
  <si>
    <t>709-2136</t>
  </si>
  <si>
    <t xml:space="preserve"> 岡山市北区御津紙工2590</t>
    <rPh sb="4" eb="6">
      <t>キタク</t>
    </rPh>
    <phoneticPr fontId="5"/>
  </si>
  <si>
    <t>710-0807</t>
  </si>
  <si>
    <t xml:space="preserve"> 倉敷市西阿知町1070</t>
    <rPh sb="7" eb="8">
      <t>チョウ</t>
    </rPh>
    <phoneticPr fontId="3"/>
  </si>
  <si>
    <t xml:space="preserve"> 倉敷市福田町古新田533-1</t>
    <rPh sb="6" eb="7">
      <t>マチ</t>
    </rPh>
    <phoneticPr fontId="5"/>
  </si>
  <si>
    <t>井原中学校</t>
  </si>
  <si>
    <t/>
  </si>
  <si>
    <t>津山中学校</t>
  </si>
  <si>
    <t>操南中学校</t>
  </si>
  <si>
    <t>福浜中学校</t>
  </si>
  <si>
    <t>旭東中学校</t>
  </si>
  <si>
    <t>岡北中学校</t>
  </si>
  <si>
    <t>吉備中学校</t>
  </si>
  <si>
    <t>京山中学校</t>
  </si>
  <si>
    <t>高松中学校</t>
  </si>
  <si>
    <t>高島中学校</t>
  </si>
  <si>
    <t>山南学園</t>
  </si>
  <si>
    <t>上道中学校</t>
  </si>
  <si>
    <t>上南中学校</t>
  </si>
  <si>
    <t>瀬戸中学校</t>
  </si>
  <si>
    <t>西大寺中学校</t>
  </si>
  <si>
    <t>岡山市立操山中学校</t>
  </si>
  <si>
    <t>藤田中学校</t>
  </si>
  <si>
    <t>富山中学校</t>
  </si>
  <si>
    <t>岡山福田中学校</t>
  </si>
  <si>
    <t>芳泉中学校</t>
  </si>
  <si>
    <t>芳田中学校</t>
  </si>
  <si>
    <t>妹尾中学校</t>
  </si>
  <si>
    <t>竜操中学校</t>
  </si>
  <si>
    <t>笠岡西中学校</t>
  </si>
  <si>
    <t>笠岡東中学校</t>
  </si>
  <si>
    <t>金浦中学校</t>
  </si>
  <si>
    <t>大島中学校</t>
  </si>
  <si>
    <t>玉中学校</t>
  </si>
  <si>
    <t>山陽学園中学校</t>
  </si>
  <si>
    <t>久世中学校</t>
  </si>
  <si>
    <t>湯原中学校</t>
  </si>
  <si>
    <t>落合中学校</t>
  </si>
  <si>
    <t>邑久中学校</t>
  </si>
  <si>
    <t>清心中学校</t>
  </si>
  <si>
    <t>高陽中学校</t>
  </si>
  <si>
    <t>桜が丘中学校</t>
  </si>
  <si>
    <t>金光中学校</t>
  </si>
  <si>
    <t>玉島西中学校</t>
  </si>
  <si>
    <t>琴浦中学校</t>
  </si>
  <si>
    <t>児島中学校</t>
  </si>
  <si>
    <t>新田中学校</t>
  </si>
  <si>
    <t>真備中学校</t>
  </si>
  <si>
    <t>倉敷西中学校</t>
  </si>
  <si>
    <t>倉敷第一中学校</t>
  </si>
  <si>
    <t>多津美中学校</t>
  </si>
  <si>
    <t>倉敷東中学校</t>
  </si>
  <si>
    <t>東陽中学校</t>
  </si>
  <si>
    <t>倉敷南中学校</t>
  </si>
  <si>
    <t>福田南中学校</t>
  </si>
  <si>
    <t>北中学校</t>
  </si>
  <si>
    <t>連島中学校</t>
  </si>
  <si>
    <t>総社西中学校</t>
  </si>
  <si>
    <t>総社東中学校</t>
  </si>
  <si>
    <t>中道中学校</t>
  </si>
  <si>
    <t>津山西中学校</t>
  </si>
  <si>
    <t>北陵中学校</t>
  </si>
  <si>
    <t>備前中学校</t>
  </si>
  <si>
    <t>矢掛中学校</t>
  </si>
  <si>
    <t>708-0051</t>
  </si>
  <si>
    <t>津山市椿高下62</t>
    <phoneticPr fontId="2"/>
  </si>
  <si>
    <t>岡山大学教育学部附属中学校</t>
  </si>
  <si>
    <t>710-0132</t>
    <phoneticPr fontId="2"/>
  </si>
  <si>
    <t>倉敷市藤戸町天城269</t>
    <rPh sb="0" eb="3">
      <t>クラシキシ</t>
    </rPh>
    <rPh sb="3" eb="5">
      <t>フジト</t>
    </rPh>
    <rPh sb="5" eb="6">
      <t>マチ</t>
    </rPh>
    <rPh sb="6" eb="7">
      <t>テン</t>
    </rPh>
    <rPh sb="7" eb="8">
      <t>シロ</t>
    </rPh>
    <phoneticPr fontId="2"/>
  </si>
  <si>
    <t>714-0081</t>
    <phoneticPr fontId="2"/>
  </si>
  <si>
    <t>笠岡市笠岡874</t>
    <rPh sb="0" eb="2">
      <t>カサオカ</t>
    </rPh>
    <rPh sb="2" eb="3">
      <t>シ</t>
    </rPh>
    <rPh sb="3" eb="5">
      <t>カサオカ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</si>
  <si>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</si>
  <si>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登録名</t>
    <rPh sb="0" eb="2">
      <t>トウロク</t>
    </rPh>
    <rPh sb="2" eb="3">
      <t>メイ</t>
    </rPh>
    <phoneticPr fontId="2"/>
  </si>
  <si>
    <t>No</t>
  </si>
  <si>
    <t>性別</t>
    <rPh sb="0" eb="2">
      <t>セイベツ</t>
    </rPh>
    <phoneticPr fontId="16"/>
  </si>
  <si>
    <t>都道府県名</t>
  </si>
  <si>
    <t>登録責任者　連絡先　ＴＥＬ</t>
    <rPh sb="0" eb="2">
      <t>トウロク</t>
    </rPh>
    <rPh sb="2" eb="5">
      <t>セキニンシャ</t>
    </rPh>
    <rPh sb="6" eb="9">
      <t>レンラクサキ</t>
    </rPh>
    <phoneticPr fontId="13"/>
  </si>
  <si>
    <r>
      <t>　←　半角で電話番号を入力してください。　　</t>
    </r>
    <r>
      <rPr>
        <b/>
        <sz val="12"/>
        <rFont val="UD デジタル 教科書体 NK-R"/>
        <family val="1"/>
        <charset val="128"/>
      </rPr>
      <t>（例）086-296-2126</t>
    </r>
    <rPh sb="3" eb="5">
      <t>ハンカク</t>
    </rPh>
    <rPh sb="6" eb="8">
      <t>デンワ</t>
    </rPh>
    <rPh sb="8" eb="10">
      <t>バンゴウ</t>
    </rPh>
    <rPh sb="11" eb="13">
      <t>ニュウリョク</t>
    </rPh>
    <rPh sb="23" eb="24">
      <t>レイ</t>
    </rPh>
    <phoneticPr fontId="13"/>
  </si>
  <si>
    <t>性別
区分</t>
    <phoneticPr fontId="2"/>
  </si>
  <si>
    <t>コード番号</t>
    <rPh sb="3" eb="5">
      <t>バンゴウ</t>
    </rPh>
    <phoneticPr fontId="16"/>
  </si>
  <si>
    <t>岡山県</t>
  </si>
  <si>
    <t>都道府県
コード</t>
    <phoneticPr fontId="2"/>
  </si>
  <si>
    <t>協会登録　団体番号</t>
    <rPh sb="0" eb="2">
      <t>キョウカイ</t>
    </rPh>
    <rPh sb="2" eb="4">
      <t>トウロク</t>
    </rPh>
    <rPh sb="5" eb="7">
      <t>ダンタイ</t>
    </rPh>
    <rPh sb="7" eb="9">
      <t>バンゴウ</t>
    </rPh>
    <phoneticPr fontId="2"/>
  </si>
  <si>
    <t>協会登録　団体名</t>
    <rPh sb="0" eb="2">
      <t>キョウカイ</t>
    </rPh>
    <rPh sb="2" eb="4">
      <t>トウロク</t>
    </rPh>
    <rPh sb="5" eb="7">
      <t>ダンタイ</t>
    </rPh>
    <rPh sb="7" eb="8">
      <t>メイ</t>
    </rPh>
    <phoneticPr fontId="2"/>
  </si>
  <si>
    <t>協会登録　団体番号
(所属団体コード)</t>
    <rPh sb="0" eb="2">
      <t>キョウカイ</t>
    </rPh>
    <rPh sb="2" eb="4">
      <t>トウロク</t>
    </rPh>
    <rPh sb="5" eb="7">
      <t>ダンタイ</t>
    </rPh>
    <rPh sb="7" eb="9">
      <t>バンゴウ</t>
    </rPh>
    <phoneticPr fontId="2"/>
  </si>
  <si>
    <t>石井中学校</t>
    <phoneticPr fontId="2"/>
  </si>
  <si>
    <r>
      <t>　　別紙『2024年度バドミントン協会登録上の注意』をよく読んでいただき，白色のセル内に必要事項を入力してください。
　　　【 大会当日 】　
　　大会当日の引率の先生は，今回登録する「協会登録者一覧」を印刷し，受付でご提出ください。
　　特に，</t>
    </r>
    <r>
      <rPr>
        <sz val="20"/>
        <color rgb="FFFF0000"/>
        <rFont val="UD デジタル 教科書体 NK-R"/>
        <family val="1"/>
        <charset val="128"/>
      </rPr>
      <t>当日の棄権等で「今回の申し込みをキャンセルする選手がいる場合」は，印刷した登録シートの選手名に線を引いて
　　ご提出ください。</t>
    </r>
    <phoneticPr fontId="2"/>
  </si>
  <si>
    <t>下の白色のセル内のみ，登録者情報を入力してください。</t>
    <rPh sb="0" eb="1">
      <t>シタ</t>
    </rPh>
    <rPh sb="2" eb="4">
      <t>ハクショク</t>
    </rPh>
    <phoneticPr fontId="2"/>
  </si>
  <si>
    <t>登録者数（女性）</t>
    <rPh sb="5" eb="7">
      <t>ジョセイ</t>
    </rPh>
    <phoneticPr fontId="2"/>
  </si>
  <si>
    <t>登録者数は自動出力されます。</t>
    <rPh sb="0" eb="2">
      <t>トウロク</t>
    </rPh>
    <rPh sb="2" eb="3">
      <t>シャ</t>
    </rPh>
    <rPh sb="3" eb="4">
      <t>スウ</t>
    </rPh>
    <rPh sb="5" eb="7">
      <t>ジドウ</t>
    </rPh>
    <rPh sb="7" eb="9">
      <t>シュツリョク</t>
    </rPh>
    <phoneticPr fontId="2"/>
  </si>
  <si>
    <r>
      <t>　　　　　　　　　　　　　　　　※</t>
    </r>
    <r>
      <rPr>
        <sz val="18"/>
        <color theme="1"/>
        <rFont val="Times New Roman"/>
        <family val="1"/>
      </rPr>
      <t>₁</t>
    </r>
    <r>
      <rPr>
        <sz val="18"/>
        <color theme="1"/>
        <rFont val="UD デジタル 教科書体 NK-R"/>
        <family val="1"/>
        <charset val="128"/>
      </rPr>
      <t>　登録者の「氏名（姓・名）」「フリガナ（姓・名）」「生年月日」を入力してください（必須）。過去に登録済みの選手は「会員番号」も入力してください。
　　　　　　　　　　　　　　　　※</t>
    </r>
    <r>
      <rPr>
        <sz val="18"/>
        <color theme="1"/>
        <rFont val="Times New Roman"/>
        <family val="1"/>
      </rPr>
      <t>₂</t>
    </r>
    <r>
      <rPr>
        <sz val="18"/>
        <color theme="1"/>
        <rFont val="UD デジタル 教科書体 NK-R"/>
        <family val="1"/>
        <charset val="128"/>
      </rPr>
      <t>　「氏名（姓）」の欄に生徒氏名を入力すると，自動出力部分（グレーのセル）は，「データのシート」の入力内容が自動的に反映されます。
　　　　　　　　　　　　　　　　※</t>
    </r>
    <r>
      <rPr>
        <sz val="18"/>
        <color theme="1"/>
        <rFont val="Times New Roman"/>
        <family val="1"/>
      </rPr>
      <t>₃</t>
    </r>
    <r>
      <rPr>
        <sz val="18"/>
        <color theme="1"/>
        <rFont val="UD デジタル 教科書体 NK-R"/>
        <family val="1"/>
        <charset val="128"/>
      </rPr>
      <t>　自動出力部分（グレーのセル）が空欄の場合は，そのままこのファイルを事務局に提出してください。</t>
    </r>
    <rPh sb="19" eb="22">
      <t>トウロクシャ</t>
    </rPh>
    <rPh sb="24" eb="26">
      <t>シメイ</t>
    </rPh>
    <rPh sb="27" eb="28">
      <t>セイ</t>
    </rPh>
    <rPh sb="29" eb="30">
      <t>メイ</t>
    </rPh>
    <rPh sb="38" eb="39">
      <t>セイ</t>
    </rPh>
    <rPh sb="40" eb="41">
      <t>メイ</t>
    </rPh>
    <rPh sb="44" eb="48">
      <t>セイネンガッピ</t>
    </rPh>
    <rPh sb="50" eb="52">
      <t>ニュウリョク</t>
    </rPh>
    <rPh sb="59" eb="61">
      <t>ヒッス</t>
    </rPh>
    <rPh sb="63" eb="65">
      <t>カコ</t>
    </rPh>
    <rPh sb="66" eb="68">
      <t>トウロク</t>
    </rPh>
    <rPh sb="68" eb="69">
      <t>ズ</t>
    </rPh>
    <rPh sb="71" eb="73">
      <t>センシュ</t>
    </rPh>
    <rPh sb="75" eb="79">
      <t>カイインバンゴウ</t>
    </rPh>
    <rPh sb="81" eb="83">
      <t>ニュウリョク</t>
    </rPh>
    <rPh sb="111" eb="113">
      <t>シメイ</t>
    </rPh>
    <rPh sb="114" eb="115">
      <t>セイ</t>
    </rPh>
    <rPh sb="118" eb="119">
      <t>ラン</t>
    </rPh>
    <rPh sb="120" eb="122">
      <t>セイト</t>
    </rPh>
    <rPh sb="122" eb="124">
      <t>シメイ</t>
    </rPh>
    <rPh sb="123" eb="124">
      <t>メイ</t>
    </rPh>
    <rPh sb="125" eb="127">
      <t>ニュウリョク</t>
    </rPh>
    <rPh sb="157" eb="159">
      <t>ニュウリョク</t>
    </rPh>
    <rPh sb="159" eb="161">
      <t>ナイヨウ</t>
    </rPh>
    <rPh sb="162" eb="165">
      <t>ジドウテキ</t>
    </rPh>
    <rPh sb="166" eb="168">
      <t>ハンエイ</t>
    </rPh>
    <rPh sb="193" eb="195">
      <t>ジドウ</t>
    </rPh>
    <rPh sb="195" eb="197">
      <t>シュツリョク</t>
    </rPh>
    <rPh sb="197" eb="199">
      <t>ブブン</t>
    </rPh>
    <rPh sb="208" eb="210">
      <t>クウラン</t>
    </rPh>
    <rPh sb="211" eb="213">
      <t>バアイ</t>
    </rPh>
    <rPh sb="226" eb="229">
      <t>ジムキョク</t>
    </rPh>
    <rPh sb="230" eb="232">
      <t>テイシュツ</t>
    </rPh>
    <phoneticPr fontId="2"/>
  </si>
  <si>
    <t>2024年度　　協会登録者一覧　　（男性）</t>
    <rPh sb="4" eb="6">
      <t>ネンド</t>
    </rPh>
    <rPh sb="8" eb="12">
      <t>キョウカイトウロク</t>
    </rPh>
    <rPh sb="12" eb="13">
      <t>シャ</t>
    </rPh>
    <rPh sb="13" eb="15">
      <t>イチラン</t>
    </rPh>
    <rPh sb="18" eb="20">
      <t>ダンセイ</t>
    </rPh>
    <rPh sb="19" eb="20">
      <t>セイ</t>
    </rPh>
    <phoneticPr fontId="2"/>
  </si>
  <si>
    <t>登録者数（男性）</t>
    <rPh sb="5" eb="7">
      <t>ダンセイ</t>
    </rPh>
    <phoneticPr fontId="2"/>
  </si>
  <si>
    <t>男性</t>
    <rPh sb="0" eb="2">
      <t>ダンセイ</t>
    </rPh>
    <phoneticPr fontId="12"/>
  </si>
  <si>
    <t>都道府県名</t>
    <phoneticPr fontId="2"/>
  </si>
  <si>
    <r>
      <t xml:space="preserve">「データ」のシート（下のピンクのタブ）内の「コード番号」の欄に各学校のコード番号を入力してください。
</t>
    </r>
    <r>
      <rPr>
        <b/>
        <sz val="11"/>
        <color rgb="FFFF0000"/>
        <rFont val="UD デジタル 教科書体 NP-R"/>
        <family val="1"/>
        <charset val="128"/>
      </rPr>
      <t>※　協会登録番号・登録名が空欄の場合は，空欄のままデータの提出をしてください。</t>
    </r>
    <rPh sb="10" eb="11">
      <t>シタ</t>
    </rPh>
    <rPh sb="19" eb="20">
      <t>ナイ</t>
    </rPh>
    <rPh sb="25" eb="27">
      <t>バンゴウ</t>
    </rPh>
    <rPh sb="29" eb="30">
      <t>ラン</t>
    </rPh>
    <rPh sb="31" eb="34">
      <t>カクガッコウ</t>
    </rPh>
    <rPh sb="38" eb="40">
      <t>バンゴウ</t>
    </rPh>
    <rPh sb="41" eb="43">
      <t>ニュウリョク</t>
    </rPh>
    <rPh sb="53" eb="55">
      <t>キョウカイ</t>
    </rPh>
    <rPh sb="55" eb="57">
      <t>トウロク</t>
    </rPh>
    <rPh sb="57" eb="59">
      <t>バンゴウ</t>
    </rPh>
    <rPh sb="60" eb="62">
      <t>トウロク</t>
    </rPh>
    <rPh sb="62" eb="63">
      <t>メイ</t>
    </rPh>
    <rPh sb="64" eb="66">
      <t>クウラン</t>
    </rPh>
    <rPh sb="67" eb="69">
      <t>バアイ</t>
    </rPh>
    <rPh sb="71" eb="73">
      <t>クウラン</t>
    </rPh>
    <rPh sb="80" eb="82">
      <t>テイシュツ</t>
    </rPh>
    <phoneticPr fontId="2"/>
  </si>
  <si>
    <t xml:space="preserve">  上記の一覧に学校名がない場合は，「コード番号」の欄に「200」を入力してください。
  また，「所属名」の欄の関数を削除し，直接学校名を入力してください。</t>
    <phoneticPr fontId="2"/>
  </si>
  <si>
    <t>　←　自動出力されます。　　　※　コード番号「200」の方のみ，手入力してください。</t>
    <rPh sb="3" eb="5">
      <t>ジドウ</t>
    </rPh>
    <rPh sb="5" eb="7">
      <t>シュツリョク</t>
    </rPh>
    <rPh sb="20" eb="22">
      <t>バンゴウ</t>
    </rPh>
    <rPh sb="28" eb="29">
      <t>カタ</t>
    </rPh>
    <rPh sb="32" eb="33">
      <t>テ</t>
    </rPh>
    <rPh sb="33" eb="35">
      <t>ニュウリョク</t>
    </rPh>
    <phoneticPr fontId="13"/>
  </si>
  <si>
    <t>　←　登録当日（大会当日）の引率者名　　　※　保護者引率の場合は顧問の先生の名前</t>
    <rPh sb="3" eb="5">
      <t>トウロク</t>
    </rPh>
    <rPh sb="5" eb="7">
      <t>トウジツ</t>
    </rPh>
    <rPh sb="8" eb="10">
      <t>タイカイ</t>
    </rPh>
    <rPh sb="10" eb="12">
      <t>トウジツ</t>
    </rPh>
    <rPh sb="14" eb="16">
      <t>インソツ</t>
    </rPh>
    <rPh sb="16" eb="17">
      <t>シャ</t>
    </rPh>
    <rPh sb="17" eb="18">
      <t>メイ</t>
    </rPh>
    <rPh sb="23" eb="26">
      <t>ホゴシャ</t>
    </rPh>
    <rPh sb="26" eb="28">
      <t>インソツ</t>
    </rPh>
    <rPh sb="29" eb="31">
      <t>バアイ</t>
    </rPh>
    <rPh sb="32" eb="34">
      <t>コモン</t>
    </rPh>
    <rPh sb="35" eb="37">
      <t>センセイ</t>
    </rPh>
    <rPh sb="38" eb="40">
      <t>ナマエ</t>
    </rPh>
    <phoneticPr fontId="13"/>
  </si>
  <si>
    <t>グレーのセルの関数を削除し，直接入力してください。</t>
    <rPh sb="7" eb="9">
      <t>カンスウ</t>
    </rPh>
    <rPh sb="10" eb="12">
      <t>サクジョ</t>
    </rPh>
    <rPh sb="14" eb="16">
      <t>チョクセツ</t>
    </rPh>
    <rPh sb="16" eb="18">
      <t>ニュウリョク</t>
    </rPh>
    <phoneticPr fontId="13"/>
  </si>
  <si>
    <t>データ入力後，必ず内容をご確認ください。</t>
    <rPh sb="3" eb="5">
      <t>ニュウリョク</t>
    </rPh>
    <rPh sb="5" eb="6">
      <t>ゴ</t>
    </rPh>
    <rPh sb="7" eb="8">
      <t>カナラ</t>
    </rPh>
    <rPh sb="9" eb="11">
      <t>ナイヨウ</t>
    </rPh>
    <rPh sb="13" eb="15">
      <t>カクニン</t>
    </rPh>
    <phoneticPr fontId="2"/>
  </si>
  <si>
    <t>・　登録する際は，岡山県バドミントン協会の大会の受付で，各学校ごとでまとめて提出してください。　
　　その際，封筒に学校名を記入の上，おつりがないように準備をしてください。
・　当日の大会参加費とは一緒にせず，別々の封筒にしてください。</t>
    <phoneticPr fontId="2"/>
  </si>
  <si>
    <t>　←　初めに「コード番号一覧」のシートから所属コード番号を確認の上，入力してください。</t>
    <rPh sb="3" eb="4">
      <t>ハジ</t>
    </rPh>
    <rPh sb="10" eb="12">
      <t>バンゴウ</t>
    </rPh>
    <rPh sb="12" eb="14">
      <t>イチラン</t>
    </rPh>
    <rPh sb="21" eb="23">
      <t>ショゾク</t>
    </rPh>
    <rPh sb="26" eb="28">
      <t>バンゴウ</t>
    </rPh>
    <rPh sb="29" eb="31">
      <t>カクニン</t>
    </rPh>
    <rPh sb="32" eb="33">
      <t>ウエ</t>
    </rPh>
    <rPh sb="34" eb="36">
      <t>ニュウリョク</t>
    </rPh>
    <phoneticPr fontId="13"/>
  </si>
  <si>
    <t>　←　自動出力されます。　　　※　空欄の場合は，空欄のまま提出してください。</t>
    <rPh sb="3" eb="5">
      <t>ジドウ</t>
    </rPh>
    <rPh sb="5" eb="7">
      <t>シュツリョク</t>
    </rPh>
    <rPh sb="17" eb="19">
      <t>クウラン</t>
    </rPh>
    <rPh sb="20" eb="22">
      <t>バアイ</t>
    </rPh>
    <rPh sb="24" eb="26">
      <t>クウラン</t>
    </rPh>
    <rPh sb="29" eb="31">
      <t>テイシュツ</t>
    </rPh>
    <phoneticPr fontId="13"/>
  </si>
  <si>
    <t>ファイル名 ：芳田中＿kyoukaitouroku24</t>
    <rPh sb="4" eb="5">
      <t>メイ</t>
    </rPh>
    <rPh sb="7" eb="9">
      <t>ヨシダ</t>
    </rPh>
    <rPh sb="9" eb="10">
      <t>ナカ</t>
    </rPh>
    <rPh sb="10" eb="11">
      <t>オナカ</t>
    </rPh>
    <phoneticPr fontId="13"/>
  </si>
  <si>
    <t>①　ファイル「kyoukaitouroku_tyuui.moushikomi24」に必要事項を入力し、
　下記のように名前をつけかえて，県中体連ＨＰのお問い合わせから
　添付ファイルで，データファイルを送信してください。</t>
    <rPh sb="42" eb="44">
      <t>ヒツヨウ</t>
    </rPh>
    <rPh sb="44" eb="46">
      <t>ジコウ</t>
    </rPh>
    <rPh sb="47" eb="49">
      <t>ニュウリョク</t>
    </rPh>
    <rPh sb="53" eb="55">
      <t>カキ</t>
    </rPh>
    <rPh sb="59" eb="61">
      <t>ナマエ</t>
    </rPh>
    <rPh sb="68" eb="69">
      <t>ケン</t>
    </rPh>
    <rPh sb="69" eb="72">
      <t>チュウタイレン</t>
    </rPh>
    <rPh sb="76" eb="77">
      <t>ト</t>
    </rPh>
    <rPh sb="78" eb="79">
      <t>ア</t>
    </rPh>
    <rPh sb="85" eb="87">
      <t>テンプ</t>
    </rPh>
    <rPh sb="101" eb="103">
      <t>ソウシン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</si>
</sst>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#,##0&quot;  名&quot;"/>
    <numFmt numFmtId="178" formatCode="&quot;¥&quot;#,##0_);[Red]\(&quot;¥&quot;#,##0\)"/>
  </numFmts>
  <fonts count="4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メイリオ"/>
      <family val="2"/>
      <charset val="128"/>
    </font>
    <font>
      <sz val="6"/>
      <name val="ＭＳ Ｐゴシック"/>
      <family val="3"/>
      <charset val="128"/>
    </font>
    <font>
      <sz val="18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26"/>
      <color indexed="1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6"/>
      <color indexed="10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u/>
      <sz val="20"/>
      <name val="UD デジタル 教科書体 NK-R"/>
      <family val="1"/>
      <charset val="128"/>
    </font>
    <font>
      <sz val="16"/>
      <color indexed="12"/>
      <name val="UD デジタル 教科書体 NK-R"/>
      <family val="1"/>
      <charset val="128"/>
    </font>
    <font>
      <sz val="11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  <font>
      <sz val="48"/>
      <color theme="1"/>
      <name val="UD デジタル 教科書体 NK-R"/>
      <family val="1"/>
      <charset val="128"/>
    </font>
    <font>
      <b/>
      <sz val="48"/>
      <color theme="1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  <font>
      <b/>
      <sz val="28"/>
      <color rgb="FFFF00FF"/>
      <name val="UD デジタル 教科書体 NK-R"/>
      <family val="1"/>
      <charset val="128"/>
    </font>
    <font>
      <sz val="18"/>
      <color theme="1"/>
      <name val="Times New Roman"/>
      <family val="1"/>
    </font>
    <font>
      <b/>
      <sz val="28"/>
      <color rgb="FF0070C0"/>
      <name val="UD デジタル 教科書体 NK-R"/>
      <family val="1"/>
      <charset val="128"/>
    </font>
    <font>
      <sz val="9"/>
      <color theme="1"/>
      <name val="HGP教科書体"/>
      <family val="1"/>
      <charset val="128"/>
    </font>
    <font>
      <sz val="6"/>
      <color theme="1"/>
      <name val="HGP教科書体"/>
      <family val="1"/>
      <charset val="128"/>
    </font>
    <font>
      <u/>
      <sz val="16"/>
      <color rgb="FFFF0000"/>
      <name val="UD デジタル 教科書体 NK-R"/>
      <family val="1"/>
      <charset val="128"/>
    </font>
    <font>
      <b/>
      <sz val="11"/>
      <color rgb="FFFF0000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u/>
      <sz val="18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4E3F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5" fillId="7" borderId="0" xfId="0" applyFont="1" applyFill="1" applyAlignment="1"/>
    <xf numFmtId="0" fontId="16" fillId="7" borderId="0" xfId="0" applyFont="1" applyFill="1" applyAlignment="1"/>
    <xf numFmtId="0" fontId="17" fillId="7" borderId="0" xfId="0" applyFont="1" applyFill="1" applyAlignment="1">
      <alignment horizontal="center" vertical="center"/>
    </xf>
    <xf numFmtId="0" fontId="15" fillId="7" borderId="0" xfId="0" applyFont="1" applyFill="1" applyAlignment="1">
      <alignment vertical="top"/>
    </xf>
    <xf numFmtId="0" fontId="18" fillId="7" borderId="0" xfId="0" applyFont="1" applyFill="1" applyAlignment="1">
      <alignment vertical="top"/>
    </xf>
    <xf numFmtId="0" fontId="19" fillId="7" borderId="0" xfId="0" applyFont="1" applyFill="1" applyAlignment="1">
      <alignment vertical="top"/>
    </xf>
    <xf numFmtId="0" fontId="20" fillId="7" borderId="0" xfId="0" applyFont="1" applyFill="1" applyAlignment="1">
      <alignment vertical="top"/>
    </xf>
    <xf numFmtId="0" fontId="20" fillId="7" borderId="0" xfId="0" applyFont="1" applyFill="1" applyAlignment="1">
      <alignment horizontal="left" vertical="top" wrapText="1"/>
    </xf>
    <xf numFmtId="0" fontId="22" fillId="7" borderId="0" xfId="0" applyFont="1" applyFill="1" applyAlignment="1">
      <alignment horizontal="center" vertical="top"/>
    </xf>
    <xf numFmtId="0" fontId="25" fillId="7" borderId="0" xfId="0" applyFont="1" applyFill="1" applyAlignment="1">
      <alignment vertical="top"/>
    </xf>
    <xf numFmtId="0" fontId="20" fillId="7" borderId="0" xfId="0" applyFont="1" applyFill="1" applyAlignment="1">
      <alignment horizontal="center" vertical="top"/>
    </xf>
    <xf numFmtId="0" fontId="16" fillId="7" borderId="0" xfId="0" applyFont="1" applyFill="1" applyAlignment="1">
      <alignment horizontal="left" vertical="top" wrapText="1"/>
    </xf>
    <xf numFmtId="0" fontId="18" fillId="7" borderId="0" xfId="0" applyFont="1" applyFill="1" applyAlignment="1">
      <alignment vertical="top" wrapText="1"/>
    </xf>
    <xf numFmtId="0" fontId="28" fillId="0" borderId="0" xfId="0" applyFont="1" applyAlignment="1">
      <alignment vertical="center" shrinkToFit="1"/>
    </xf>
    <xf numFmtId="0" fontId="29" fillId="4" borderId="7" xfId="0" applyFont="1" applyFill="1" applyBorder="1" applyAlignment="1">
      <alignment horizontal="center" vertical="center" shrinkToFit="1"/>
    </xf>
    <xf numFmtId="0" fontId="28" fillId="5" borderId="7" xfId="0" applyFont="1" applyFill="1" applyBorder="1" applyAlignment="1">
      <alignment horizontal="center" vertical="center" shrinkToFit="1"/>
    </xf>
    <xf numFmtId="0" fontId="28" fillId="6" borderId="7" xfId="0" applyFont="1" applyFill="1" applyBorder="1" applyAlignment="1">
      <alignment horizontal="center" vertical="center" shrinkToFit="1"/>
    </xf>
    <xf numFmtId="0" fontId="28" fillId="3" borderId="7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176" fontId="29" fillId="0" borderId="7" xfId="0" applyNumberFormat="1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176" fontId="29" fillId="0" borderId="5" xfId="0" applyNumberFormat="1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176" fontId="29" fillId="0" borderId="14" xfId="0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39" fillId="0" borderId="0" xfId="0" applyFont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176" fontId="39" fillId="4" borderId="2" xfId="0" applyNumberFormat="1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shrinkToFit="1"/>
    </xf>
    <xf numFmtId="0" fontId="28" fillId="8" borderId="12" xfId="0" applyFont="1" applyFill="1" applyBorder="1" applyAlignment="1">
      <alignment horizontal="center" vertical="center" shrinkToFit="1"/>
    </xf>
    <xf numFmtId="0" fontId="28" fillId="8" borderId="13" xfId="0" applyFont="1" applyFill="1" applyBorder="1" applyAlignment="1">
      <alignment horizontal="center" vertical="center" shrinkToFit="1"/>
    </xf>
    <xf numFmtId="0" fontId="28" fillId="6" borderId="10" xfId="0" applyFont="1" applyFill="1" applyBorder="1" applyAlignment="1">
      <alignment horizontal="center" vertical="center" shrinkToFit="1"/>
    </xf>
    <xf numFmtId="0" fontId="28" fillId="6" borderId="12" xfId="0" applyFont="1" applyFill="1" applyBorder="1" applyAlignment="1">
      <alignment horizontal="center" vertical="center" shrinkToFit="1"/>
    </xf>
    <xf numFmtId="0" fontId="28" fillId="6" borderId="13" xfId="0" applyFont="1" applyFill="1" applyBorder="1" applyAlignment="1">
      <alignment horizontal="center" vertical="center" shrinkToFit="1"/>
    </xf>
    <xf numFmtId="0" fontId="41" fillId="7" borderId="0" xfId="0" applyFont="1" applyFill="1" applyAlignment="1">
      <alignment vertical="top"/>
    </xf>
    <xf numFmtId="0" fontId="5" fillId="0" borderId="27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3" fillId="0" borderId="54" xfId="0" applyFont="1" applyBorder="1" applyAlignment="1">
      <alignment vertical="center" wrapText="1"/>
    </xf>
    <xf numFmtId="0" fontId="16" fillId="7" borderId="0" xfId="0" applyFont="1" applyFill="1" applyAlignment="1">
      <alignment horizontal="center" vertical="center" wrapText="1"/>
    </xf>
    <xf numFmtId="0" fontId="16" fillId="7" borderId="0" xfId="0" applyFont="1" applyFill="1" applyAlignment="1">
      <alignment horizontal="left"/>
    </xf>
    <xf numFmtId="0" fontId="16" fillId="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7" borderId="0" xfId="0" applyFont="1" applyFill="1" applyAlignment="1">
      <alignment horizontal="left" vertical="center"/>
    </xf>
    <xf numFmtId="0" fontId="16" fillId="7" borderId="0" xfId="0" applyFont="1" applyFill="1" applyAlignment="1">
      <alignment vertical="center" wrapText="1"/>
    </xf>
    <xf numFmtId="0" fontId="16" fillId="7" borderId="30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7" fillId="0" borderId="0" xfId="0" applyFont="1">
      <alignment vertical="center"/>
    </xf>
    <xf numFmtId="0" fontId="3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76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7" fillId="3" borderId="0" xfId="0" applyFont="1" applyFill="1">
      <alignment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8" borderId="1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49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59" xfId="0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76" fontId="7" fillId="8" borderId="26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76" fontId="7" fillId="3" borderId="13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9" fillId="6" borderId="59" xfId="0" applyFont="1" applyFill="1" applyBorder="1" applyAlignment="1">
      <alignment horizontal="center" vertical="center" wrapText="1"/>
    </xf>
    <xf numFmtId="176" fontId="9" fillId="6" borderId="4" xfId="0" applyNumberFormat="1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176" fontId="7" fillId="6" borderId="26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shrinkToFit="1"/>
    </xf>
    <xf numFmtId="176" fontId="7" fillId="0" borderId="54" xfId="0" applyNumberFormat="1" applyFont="1" applyBorder="1" applyAlignment="1" applyProtection="1">
      <alignment horizontal="center" vertical="center" shrinkToFit="1"/>
      <protection locked="0"/>
    </xf>
    <xf numFmtId="176" fontId="7" fillId="0" borderId="35" xfId="0" applyNumberFormat="1" applyFont="1" applyBorder="1" applyAlignment="1" applyProtection="1">
      <alignment horizontal="center" vertical="center" shrinkToFit="1"/>
      <protection locked="0"/>
    </xf>
    <xf numFmtId="176" fontId="7" fillId="0" borderId="32" xfId="0" applyNumberFormat="1" applyFont="1" applyBorder="1" applyAlignment="1" applyProtection="1">
      <alignment horizontal="center" vertical="center" shrinkToFit="1"/>
      <protection locked="0"/>
    </xf>
    <xf numFmtId="176" fontId="28" fillId="0" borderId="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176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6" fontId="28" fillId="0" borderId="14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76" fontId="28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0" fontId="16" fillId="7" borderId="65" xfId="0" applyFont="1" applyFill="1" applyBorder="1" applyAlignment="1">
      <alignment horizontal="center" vertical="center"/>
    </xf>
    <xf numFmtId="0" fontId="16" fillId="7" borderId="70" xfId="0" applyFont="1" applyFill="1" applyBorder="1" applyAlignment="1">
      <alignment horizontal="center" vertical="center"/>
    </xf>
    <xf numFmtId="0" fontId="16" fillId="7" borderId="71" xfId="0" applyFont="1" applyFill="1" applyBorder="1" applyAlignment="1">
      <alignment horizontal="center" vertical="center"/>
    </xf>
    <xf numFmtId="0" fontId="30" fillId="7" borderId="72" xfId="0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7" borderId="73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16" fillId="7" borderId="74" xfId="0" applyFont="1" applyFill="1" applyBorder="1" applyAlignment="1">
      <alignment horizontal="center" vertical="center"/>
    </xf>
    <xf numFmtId="178" fontId="16" fillId="7" borderId="74" xfId="0" applyNumberFormat="1" applyFont="1" applyFill="1" applyBorder="1" applyAlignment="1">
      <alignment horizontal="center" vertical="center" shrinkToFit="1"/>
    </xf>
    <xf numFmtId="0" fontId="16" fillId="7" borderId="75" xfId="0" applyFont="1" applyFill="1" applyBorder="1" applyAlignment="1">
      <alignment horizontal="center" vertical="center"/>
    </xf>
    <xf numFmtId="0" fontId="46" fillId="7" borderId="0" xfId="0" applyFont="1" applyFill="1" applyAlignment="1">
      <alignment horizontal="left" vertical="center"/>
    </xf>
    <xf numFmtId="0" fontId="5" fillId="9" borderId="33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25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7" fillId="7" borderId="0" xfId="0" applyFont="1" applyFill="1" applyAlignment="1">
      <alignment horizontal="left" vertical="top" wrapText="1"/>
    </xf>
    <xf numFmtId="0" fontId="27" fillId="7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44" fillId="7" borderId="0" xfId="0" applyFont="1" applyFill="1" applyAlignment="1">
      <alignment horizontal="center" vertical="center" wrapText="1"/>
    </xf>
    <xf numFmtId="0" fontId="45" fillId="7" borderId="0" xfId="0" applyFont="1" applyFill="1" applyAlignment="1">
      <alignment horizontal="left" vertical="top" wrapText="1"/>
    </xf>
    <xf numFmtId="0" fontId="16" fillId="3" borderId="52" xfId="0" applyFont="1" applyFill="1" applyBorder="1" applyAlignment="1" applyProtection="1">
      <alignment horizontal="center" vertical="center" shrinkToFit="1"/>
      <protection locked="0"/>
    </xf>
    <xf numFmtId="0" fontId="16" fillId="3" borderId="7" xfId="0" applyFont="1" applyFill="1" applyBorder="1" applyAlignment="1" applyProtection="1">
      <alignment horizontal="center" vertical="center" shrinkToFit="1"/>
      <protection locked="0"/>
    </xf>
    <xf numFmtId="0" fontId="16" fillId="3" borderId="61" xfId="0" applyFont="1" applyFill="1" applyBorder="1" applyAlignment="1" applyProtection="1">
      <alignment horizontal="center" vertical="center" shrinkToFit="1"/>
      <protection locked="0"/>
    </xf>
    <xf numFmtId="0" fontId="16" fillId="0" borderId="69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3" borderId="66" xfId="0" applyFont="1" applyFill="1" applyBorder="1" applyAlignment="1" applyProtection="1">
      <alignment horizontal="center" vertical="center" shrinkToFit="1"/>
      <protection locked="0"/>
    </xf>
    <xf numFmtId="0" fontId="16" fillId="3" borderId="67" xfId="0" applyFont="1" applyFill="1" applyBorder="1" applyAlignment="1" applyProtection="1">
      <alignment horizontal="center" vertical="center" shrinkToFit="1"/>
      <protection locked="0"/>
    </xf>
    <xf numFmtId="0" fontId="16" fillId="3" borderId="68" xfId="0" applyFont="1" applyFill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/>
      <protection locked="0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49" fontId="16" fillId="0" borderId="61" xfId="0" applyNumberFormat="1" applyFont="1" applyBorder="1" applyAlignment="1" applyProtection="1">
      <alignment horizontal="center" vertical="center"/>
      <protection locked="0"/>
    </xf>
    <xf numFmtId="176" fontId="16" fillId="0" borderId="62" xfId="0" applyNumberFormat="1" applyFont="1" applyBorder="1" applyAlignment="1" applyProtection="1">
      <alignment horizontal="center" vertical="center"/>
      <protection locked="0"/>
    </xf>
    <xf numFmtId="176" fontId="16" fillId="0" borderId="63" xfId="0" applyNumberFormat="1" applyFont="1" applyBorder="1" applyAlignment="1" applyProtection="1">
      <alignment horizontal="center" vertical="center"/>
      <protection locked="0"/>
    </xf>
    <xf numFmtId="176" fontId="16" fillId="0" borderId="64" xfId="0" applyNumberFormat="1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34" fillId="8" borderId="0" xfId="0" applyFont="1" applyFill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8" fillId="3" borderId="48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2" fillId="3" borderId="19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177" fontId="33" fillId="3" borderId="18" xfId="0" applyNumberFormat="1" applyFont="1" applyFill="1" applyBorder="1" applyAlignment="1">
      <alignment horizontal="center" vertical="center"/>
    </xf>
    <xf numFmtId="177" fontId="33" fillId="3" borderId="39" xfId="0" applyNumberFormat="1" applyFont="1" applyFill="1" applyBorder="1" applyAlignment="1">
      <alignment horizontal="center" vertical="center"/>
    </xf>
    <xf numFmtId="177" fontId="33" fillId="3" borderId="40" xfId="0" applyNumberFormat="1" applyFont="1" applyFill="1" applyBorder="1" applyAlignment="1">
      <alignment horizontal="center" vertical="center"/>
    </xf>
    <xf numFmtId="177" fontId="8" fillId="3" borderId="28" xfId="0" applyNumberFormat="1" applyFont="1" applyFill="1" applyBorder="1" applyAlignment="1">
      <alignment horizontal="center" vertical="center"/>
    </xf>
    <xf numFmtId="177" fontId="8" fillId="3" borderId="16" xfId="0" applyNumberFormat="1" applyFont="1" applyFill="1" applyBorder="1" applyAlignment="1">
      <alignment horizontal="center" vertical="center"/>
    </xf>
    <xf numFmtId="177" fontId="8" fillId="3" borderId="29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6" fillId="3" borderId="48" xfId="0" applyFont="1" applyFill="1" applyBorder="1" applyAlignment="1">
      <alignment horizontal="center" vertical="center"/>
    </xf>
    <xf numFmtId="0" fontId="36" fillId="3" borderId="49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B4E3F2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0614-A49F-492F-B72B-72AB07244B8C}">
  <sheetPr>
    <tabColor rgb="FFFFFF00"/>
  </sheetPr>
  <dimension ref="A1:P41"/>
  <sheetViews>
    <sheetView tabSelected="1" zoomScale="75" zoomScaleNormal="75" workbookViewId="0">
      <selection activeCell="C1" sqref="C1"/>
    </sheetView>
  </sheetViews>
  <sheetFormatPr defaultColWidth="8.25" defaultRowHeight="14.5" x14ac:dyDescent="0.35"/>
  <cols>
    <col min="1" max="12" width="7.08203125" style="8" customWidth="1"/>
    <col min="13" max="13" width="7.9140625" style="8" customWidth="1"/>
    <col min="14" max="16384" width="8.25" style="8"/>
  </cols>
  <sheetData>
    <row r="1" spans="1:15" ht="15" thickBot="1" x14ac:dyDescent="0.4"/>
    <row r="2" spans="1:15" ht="54" customHeight="1" thickTop="1" thickBot="1" x14ac:dyDescent="0.45">
      <c r="A2" s="9"/>
      <c r="B2" s="190" t="s">
        <v>117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2"/>
    </row>
    <row r="3" spans="1:15" ht="24" customHeight="1" thickTop="1" x14ac:dyDescent="0.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5" s="11" customFormat="1" ht="28.5" x14ac:dyDescent="0.55000000000000004">
      <c r="B4" s="12" t="s">
        <v>111</v>
      </c>
      <c r="C4" s="13"/>
      <c r="D4" s="13"/>
      <c r="E4" s="13"/>
      <c r="F4" s="13"/>
      <c r="G4" s="13"/>
      <c r="H4" s="13"/>
    </row>
    <row r="5" spans="1:15" s="11" customFormat="1" ht="12.75" customHeight="1" x14ac:dyDescent="0.55000000000000004">
      <c r="B5" s="13"/>
      <c r="C5" s="13"/>
      <c r="D5" s="13"/>
      <c r="E5" s="13"/>
      <c r="F5" s="13"/>
      <c r="G5" s="13"/>
      <c r="H5" s="13"/>
    </row>
    <row r="6" spans="1:15" s="14" customFormat="1" ht="33.75" customHeight="1" x14ac:dyDescent="0.55000000000000004">
      <c r="C6" s="14" t="s">
        <v>142</v>
      </c>
    </row>
    <row r="7" spans="1:15" s="14" customFormat="1" ht="63.5" customHeight="1" x14ac:dyDescent="0.55000000000000004">
      <c r="C7" s="193" t="s">
        <v>143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</row>
    <row r="8" spans="1:15" s="11" customFormat="1" ht="29" customHeight="1" x14ac:dyDescent="0.55000000000000004">
      <c r="B8" s="13"/>
      <c r="C8" s="14" t="s">
        <v>112</v>
      </c>
      <c r="D8" s="13"/>
      <c r="E8" s="13"/>
      <c r="F8" s="13"/>
      <c r="G8" s="13"/>
      <c r="H8" s="13"/>
      <c r="L8" s="16"/>
    </row>
    <row r="9" spans="1:15" s="11" customFormat="1" ht="29" customHeight="1" x14ac:dyDescent="0.55000000000000004">
      <c r="B9" s="13"/>
      <c r="C9" s="14"/>
      <c r="D9" s="13"/>
      <c r="E9" s="13"/>
      <c r="F9" s="13"/>
      <c r="G9" s="13"/>
      <c r="H9" s="13"/>
      <c r="L9" s="16"/>
    </row>
    <row r="10" spans="1:15" s="11" customFormat="1" ht="28.5" x14ac:dyDescent="0.55000000000000004">
      <c r="B10" s="12" t="s">
        <v>113</v>
      </c>
      <c r="C10" s="13"/>
      <c r="D10" s="13"/>
      <c r="E10" s="13"/>
      <c r="F10" s="13"/>
      <c r="G10" s="13"/>
      <c r="H10" s="13"/>
    </row>
    <row r="11" spans="1:15" s="11" customFormat="1" ht="12.75" customHeight="1" x14ac:dyDescent="0.55000000000000004">
      <c r="B11" s="13"/>
      <c r="C11" s="13"/>
      <c r="D11" s="13"/>
      <c r="E11" s="13"/>
      <c r="F11" s="13"/>
      <c r="G11" s="13"/>
      <c r="H11" s="13"/>
    </row>
    <row r="12" spans="1:15" s="14" customFormat="1" ht="33.75" customHeight="1" x14ac:dyDescent="0.55000000000000004">
      <c r="C12" s="14" t="s">
        <v>114</v>
      </c>
    </row>
    <row r="13" spans="1:15" s="14" customFormat="1" ht="63.5" customHeight="1" x14ac:dyDescent="0.55000000000000004">
      <c r="C13" s="193" t="s">
        <v>116</v>
      </c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</row>
    <row r="14" spans="1:15" s="11" customFormat="1" ht="29" customHeight="1" x14ac:dyDescent="0.55000000000000004">
      <c r="B14" s="13"/>
      <c r="C14" s="73" t="s">
        <v>115</v>
      </c>
      <c r="D14" s="13"/>
      <c r="E14" s="13"/>
      <c r="F14" s="13"/>
      <c r="G14" s="13"/>
      <c r="H14" s="13"/>
      <c r="L14" s="16"/>
    </row>
    <row r="15" spans="1:15" s="11" customFormat="1" ht="29" customHeight="1" x14ac:dyDescent="0.55000000000000004">
      <c r="B15" s="13"/>
      <c r="C15" s="13"/>
      <c r="D15" s="13"/>
      <c r="E15" s="13"/>
      <c r="F15" s="13"/>
      <c r="G15" s="13"/>
      <c r="H15" s="13"/>
      <c r="L15" s="16"/>
    </row>
    <row r="16" spans="1:15" s="11" customFormat="1" ht="29.25" customHeight="1" x14ac:dyDescent="0.55000000000000004">
      <c r="B16" s="12" t="s">
        <v>100</v>
      </c>
      <c r="C16" s="13"/>
      <c r="D16" s="13"/>
      <c r="E16" s="13"/>
      <c r="F16" s="13"/>
      <c r="G16" s="13"/>
      <c r="H16" s="13"/>
    </row>
    <row r="17" spans="2:16" s="14" customFormat="1" ht="12.75" customHeight="1" x14ac:dyDescent="0.55000000000000004"/>
    <row r="18" spans="2:16" s="14" customFormat="1" ht="67.5" customHeight="1" x14ac:dyDescent="0.55000000000000004">
      <c r="C18" s="193" t="s">
        <v>118</v>
      </c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</row>
    <row r="19" spans="2:16" s="14" customFormat="1" ht="29.25" customHeight="1" x14ac:dyDescent="0.55000000000000004">
      <c r="C19" s="14" t="s">
        <v>101</v>
      </c>
    </row>
    <row r="20" spans="2:16" s="14" customFormat="1" ht="29.25" customHeight="1" x14ac:dyDescent="0.55000000000000004">
      <c r="D20" s="17" t="s">
        <v>144</v>
      </c>
    </row>
    <row r="21" spans="2:16" s="14" customFormat="1" ht="29" customHeight="1" x14ac:dyDescent="0.55000000000000004">
      <c r="L21" s="18"/>
    </row>
    <row r="22" spans="2:16" s="11" customFormat="1" ht="32" customHeight="1" x14ac:dyDescent="0.55000000000000004">
      <c r="B22" s="12" t="s">
        <v>102</v>
      </c>
      <c r="C22" s="13"/>
      <c r="D22" s="13"/>
      <c r="E22" s="13"/>
      <c r="F22" s="13"/>
      <c r="G22" s="13"/>
      <c r="H22" s="13"/>
    </row>
    <row r="23" spans="2:16" s="11" customFormat="1" ht="12.75" customHeight="1" x14ac:dyDescent="0.55000000000000004">
      <c r="B23" s="13"/>
      <c r="C23" s="13"/>
      <c r="D23" s="13"/>
      <c r="E23" s="13"/>
      <c r="F23" s="13"/>
      <c r="G23" s="13"/>
      <c r="H23" s="13"/>
    </row>
    <row r="24" spans="2:16" s="14" customFormat="1" ht="54" customHeight="1" x14ac:dyDescent="0.55000000000000004">
      <c r="C24" s="193" t="s">
        <v>466</v>
      </c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</row>
    <row r="25" spans="2:16" s="14" customFormat="1" ht="32.25" customHeight="1" x14ac:dyDescent="0.55000000000000004"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</row>
    <row r="26" spans="2:16" s="14" customFormat="1" ht="36" customHeight="1" x14ac:dyDescent="0.55000000000000004">
      <c r="C26" s="15"/>
      <c r="D26" s="194" t="s">
        <v>103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</row>
    <row r="27" spans="2:16" s="14" customFormat="1" ht="32.25" customHeight="1" x14ac:dyDescent="0.55000000000000004">
      <c r="E27" s="193" t="s">
        <v>104</v>
      </c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</row>
    <row r="28" spans="2:16" s="14" customFormat="1" ht="20.25" customHeight="1" x14ac:dyDescent="0.55000000000000004">
      <c r="E28" s="15"/>
      <c r="F28" s="193" t="s">
        <v>105</v>
      </c>
      <c r="G28" s="193"/>
      <c r="H28" s="193"/>
      <c r="I28" s="193"/>
      <c r="J28" s="193"/>
      <c r="K28" s="15"/>
      <c r="L28" s="15"/>
      <c r="M28" s="15"/>
      <c r="N28" s="15"/>
      <c r="O28" s="15"/>
      <c r="P28" s="15"/>
    </row>
    <row r="29" spans="2:16" s="14" customFormat="1" ht="37" customHeight="1" x14ac:dyDescent="0.55000000000000004">
      <c r="E29" s="15"/>
      <c r="F29" s="15"/>
      <c r="G29" s="193" t="s">
        <v>119</v>
      </c>
      <c r="H29" s="193"/>
      <c r="I29" s="193"/>
      <c r="J29" s="193"/>
      <c r="K29" s="193"/>
      <c r="L29" s="193"/>
      <c r="M29" s="193"/>
      <c r="N29" s="193"/>
      <c r="O29" s="15"/>
      <c r="P29" s="15"/>
    </row>
    <row r="30" spans="2:16" s="14" customFormat="1" ht="32.25" customHeight="1" x14ac:dyDescent="0.55000000000000004">
      <c r="E30" s="193" t="s">
        <v>106</v>
      </c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</row>
    <row r="31" spans="2:16" s="14" customFormat="1" ht="24" customHeight="1" x14ac:dyDescent="0.55000000000000004">
      <c r="E31" s="15"/>
      <c r="F31" s="195" t="s">
        <v>107</v>
      </c>
      <c r="G31" s="195"/>
      <c r="H31" s="195"/>
      <c r="I31" s="195"/>
      <c r="J31" s="195"/>
      <c r="K31" s="195"/>
      <c r="L31" s="195"/>
      <c r="M31" s="195"/>
      <c r="N31" s="195"/>
      <c r="O31" s="195"/>
      <c r="P31" s="195"/>
    </row>
    <row r="32" spans="2:16" s="14" customFormat="1" ht="20.25" customHeight="1" x14ac:dyDescent="0.55000000000000004">
      <c r="E32" s="15"/>
      <c r="F32" s="193" t="s">
        <v>105</v>
      </c>
      <c r="G32" s="193"/>
      <c r="H32" s="193"/>
      <c r="I32" s="193"/>
      <c r="J32" s="193"/>
      <c r="K32" s="15"/>
      <c r="L32" s="15"/>
      <c r="M32" s="15"/>
      <c r="N32" s="15"/>
      <c r="O32" s="15"/>
      <c r="P32" s="15"/>
    </row>
    <row r="33" spans="2:16" s="14" customFormat="1" ht="38.5" customHeight="1" x14ac:dyDescent="0.55000000000000004">
      <c r="E33" s="15"/>
      <c r="F33" s="15"/>
      <c r="G33" s="193" t="s">
        <v>465</v>
      </c>
      <c r="H33" s="193"/>
      <c r="I33" s="193"/>
      <c r="J33" s="193"/>
      <c r="K33" s="193"/>
      <c r="L33" s="193"/>
      <c r="M33" s="193"/>
      <c r="N33" s="193"/>
      <c r="O33" s="193"/>
      <c r="P33" s="193"/>
    </row>
    <row r="34" spans="2:16" s="14" customFormat="1" ht="47.25" customHeight="1" x14ac:dyDescent="0.55000000000000004">
      <c r="E34" s="15"/>
      <c r="F34" s="195" t="s">
        <v>108</v>
      </c>
      <c r="G34" s="195"/>
      <c r="H34" s="195"/>
      <c r="I34" s="195"/>
      <c r="J34" s="195"/>
      <c r="K34" s="195"/>
      <c r="L34" s="195"/>
      <c r="M34" s="195"/>
      <c r="N34" s="195"/>
      <c r="O34" s="195"/>
      <c r="P34" s="195"/>
    </row>
    <row r="35" spans="2:16" s="14" customFormat="1" ht="41.25" customHeight="1" x14ac:dyDescent="0.55000000000000004">
      <c r="F35" s="196" t="s">
        <v>109</v>
      </c>
      <c r="G35" s="196"/>
      <c r="H35" s="196"/>
      <c r="I35" s="196"/>
      <c r="J35" s="196"/>
      <c r="K35" s="196"/>
      <c r="L35" s="196"/>
      <c r="M35" s="196"/>
      <c r="N35" s="196"/>
      <c r="O35" s="196"/>
      <c r="P35" s="196"/>
    </row>
    <row r="36" spans="2:16" s="11" customFormat="1" ht="29" customHeight="1" x14ac:dyDescent="0.55000000000000004">
      <c r="B36" s="13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2:16" s="11" customFormat="1" ht="25.5" customHeight="1" x14ac:dyDescent="0.55000000000000004">
      <c r="B37" s="12" t="s">
        <v>110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6" s="11" customFormat="1" ht="13.5" customHeight="1" x14ac:dyDescent="0.55000000000000004">
      <c r="B38" s="13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2:16" s="11" customFormat="1" ht="26.25" customHeight="1" x14ac:dyDescent="0.55000000000000004"/>
    <row r="40" spans="2:16" ht="26.25" customHeight="1" x14ac:dyDescent="0.35"/>
    <row r="41" spans="2:16" ht="26.25" customHeight="1" x14ac:dyDescent="0.35"/>
  </sheetData>
  <mergeCells count="15">
    <mergeCell ref="F34:P34"/>
    <mergeCell ref="F35:P35"/>
    <mergeCell ref="C13:O13"/>
    <mergeCell ref="G33:P33"/>
    <mergeCell ref="E27:P27"/>
    <mergeCell ref="F28:J28"/>
    <mergeCell ref="G29:N29"/>
    <mergeCell ref="E30:P30"/>
    <mergeCell ref="F31:P31"/>
    <mergeCell ref="F32:J32"/>
    <mergeCell ref="B2:O2"/>
    <mergeCell ref="C7:O7"/>
    <mergeCell ref="C18:O18"/>
    <mergeCell ref="C24:O25"/>
    <mergeCell ref="D26:N26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6969-F20F-41BB-B016-9BD9AD97759C}">
  <sheetPr>
    <tabColor theme="0"/>
    <pageSetUpPr fitToPage="1"/>
  </sheetPr>
  <dimension ref="A1:H116"/>
  <sheetViews>
    <sheetView view="pageBreakPreview" zoomScale="90" zoomScaleNormal="100" zoomScaleSheetLayoutView="90" workbookViewId="0">
      <selection activeCell="D7" sqref="D7"/>
    </sheetView>
  </sheetViews>
  <sheetFormatPr defaultColWidth="6" defaultRowHeight="16" x14ac:dyDescent="0.55000000000000004"/>
  <cols>
    <col min="1" max="1" width="9.33203125" style="2" customWidth="1"/>
    <col min="2" max="2" width="10.9140625" style="3" customWidth="1"/>
    <col min="3" max="3" width="36.33203125" style="3" bestFit="1" customWidth="1"/>
    <col min="4" max="4" width="8.9140625" style="3" bestFit="1" customWidth="1"/>
    <col min="5" max="5" width="11.1640625" style="3" bestFit="1" customWidth="1"/>
    <col min="6" max="6" width="28.08203125" style="3" bestFit="1" customWidth="1"/>
    <col min="7" max="7" width="12.75" style="3" bestFit="1" customWidth="1"/>
    <col min="8" max="8" width="26.75" style="3" bestFit="1" customWidth="1"/>
    <col min="9" max="16384" width="6" style="1"/>
  </cols>
  <sheetData>
    <row r="1" spans="1:8" ht="22.5" customHeight="1" x14ac:dyDescent="0.55000000000000004">
      <c r="A1" s="197" t="s">
        <v>0</v>
      </c>
      <c r="B1" s="197"/>
      <c r="C1" s="197"/>
      <c r="D1" s="197"/>
      <c r="E1" s="197"/>
      <c r="F1" s="197"/>
      <c r="G1" s="197"/>
      <c r="H1" s="197"/>
    </row>
    <row r="2" spans="1:8" s="7" customFormat="1" ht="40" customHeight="1" thickBot="1" x14ac:dyDescent="0.6">
      <c r="A2" s="198" t="s">
        <v>456</v>
      </c>
      <c r="B2" s="198"/>
      <c r="C2" s="198"/>
      <c r="D2" s="198"/>
      <c r="E2" s="198"/>
      <c r="F2" s="198"/>
      <c r="G2" s="198"/>
      <c r="H2" s="198"/>
    </row>
    <row r="3" spans="1:8" ht="22.5" customHeight="1" thickBot="1" x14ac:dyDescent="0.6">
      <c r="A3" s="4" t="s">
        <v>1</v>
      </c>
      <c r="B3" s="189" t="s">
        <v>2</v>
      </c>
      <c r="C3" s="74" t="s">
        <v>3</v>
      </c>
      <c r="D3" s="42" t="s">
        <v>150</v>
      </c>
      <c r="E3" s="38" t="s">
        <v>136</v>
      </c>
      <c r="F3" s="47" t="s">
        <v>31</v>
      </c>
      <c r="G3" s="38" t="s">
        <v>432</v>
      </c>
      <c r="H3" s="54" t="s">
        <v>433</v>
      </c>
    </row>
    <row r="4" spans="1:8" ht="22.5" customHeight="1" x14ac:dyDescent="0.55000000000000004">
      <c r="A4" s="5" t="s">
        <v>4</v>
      </c>
      <c r="B4" s="78">
        <v>100</v>
      </c>
      <c r="C4" s="75" t="s">
        <v>5</v>
      </c>
      <c r="D4" s="43" t="s">
        <v>151</v>
      </c>
      <c r="E4" s="39" t="s">
        <v>145</v>
      </c>
      <c r="F4" s="48" t="s">
        <v>146</v>
      </c>
      <c r="G4" s="39">
        <v>26865</v>
      </c>
      <c r="H4" s="53" t="s">
        <v>366</v>
      </c>
    </row>
    <row r="5" spans="1:8" ht="22.5" customHeight="1" x14ac:dyDescent="0.55000000000000004">
      <c r="A5" s="6"/>
      <c r="B5" s="40">
        <v>101</v>
      </c>
      <c r="C5" s="76" t="s">
        <v>6</v>
      </c>
      <c r="D5" s="44" t="s">
        <v>152</v>
      </c>
      <c r="E5" s="40" t="s">
        <v>428</v>
      </c>
      <c r="F5" s="49" t="s">
        <v>429</v>
      </c>
      <c r="G5" s="40" t="s">
        <v>367</v>
      </c>
      <c r="H5" s="51" t="s">
        <v>367</v>
      </c>
    </row>
    <row r="6" spans="1:8" ht="22.5" customHeight="1" x14ac:dyDescent="0.55000000000000004">
      <c r="A6" s="6"/>
      <c r="B6" s="40">
        <v>102</v>
      </c>
      <c r="C6" s="76" t="s">
        <v>7</v>
      </c>
      <c r="D6" s="44" t="s">
        <v>153</v>
      </c>
      <c r="E6" s="40" t="s">
        <v>425</v>
      </c>
      <c r="F6" s="49" t="s">
        <v>426</v>
      </c>
      <c r="G6" s="40">
        <v>23567</v>
      </c>
      <c r="H6" s="51" t="s">
        <v>368</v>
      </c>
    </row>
    <row r="7" spans="1:8" ht="22.5" customHeight="1" x14ac:dyDescent="0.55000000000000004">
      <c r="A7" s="6"/>
      <c r="B7" s="40">
        <v>103</v>
      </c>
      <c r="C7" s="76" t="s">
        <v>8</v>
      </c>
      <c r="D7" s="44" t="s">
        <v>154</v>
      </c>
      <c r="E7" s="40" t="s">
        <v>228</v>
      </c>
      <c r="F7" s="49" t="s">
        <v>229</v>
      </c>
      <c r="G7" s="40">
        <v>27700</v>
      </c>
      <c r="H7" s="51" t="s">
        <v>369</v>
      </c>
    </row>
    <row r="8" spans="1:8" ht="22.5" customHeight="1" x14ac:dyDescent="0.55000000000000004">
      <c r="A8" s="6"/>
      <c r="B8" s="40">
        <v>104</v>
      </c>
      <c r="C8" s="76" t="s">
        <v>9</v>
      </c>
      <c r="D8" s="44" t="s">
        <v>155</v>
      </c>
      <c r="E8" s="40" t="s">
        <v>230</v>
      </c>
      <c r="F8" s="49" t="s">
        <v>231</v>
      </c>
      <c r="G8" s="40">
        <v>23564</v>
      </c>
      <c r="H8" s="51" t="s">
        <v>370</v>
      </c>
    </row>
    <row r="9" spans="1:8" ht="22.5" customHeight="1" x14ac:dyDescent="0.55000000000000004">
      <c r="A9" s="6"/>
      <c r="B9" s="40">
        <v>105</v>
      </c>
      <c r="C9" s="76" t="s">
        <v>42</v>
      </c>
      <c r="D9" s="44" t="s">
        <v>156</v>
      </c>
      <c r="E9" s="40" t="s">
        <v>147</v>
      </c>
      <c r="F9" s="49" t="s">
        <v>232</v>
      </c>
      <c r="G9" s="40">
        <v>18402</v>
      </c>
      <c r="H9" s="51" t="s">
        <v>371</v>
      </c>
    </row>
    <row r="10" spans="1:8" ht="22.5" customHeight="1" x14ac:dyDescent="0.55000000000000004">
      <c r="A10" s="6"/>
      <c r="B10" s="40">
        <v>106</v>
      </c>
      <c r="C10" s="76" t="s">
        <v>43</v>
      </c>
      <c r="D10" s="44" t="s">
        <v>157</v>
      </c>
      <c r="E10" s="40" t="s">
        <v>148</v>
      </c>
      <c r="F10" s="49" t="s">
        <v>149</v>
      </c>
      <c r="G10" s="40" t="s">
        <v>367</v>
      </c>
      <c r="H10" s="51" t="s">
        <v>367</v>
      </c>
    </row>
    <row r="11" spans="1:8" ht="22.5" customHeight="1" x14ac:dyDescent="0.55000000000000004">
      <c r="A11" s="6"/>
      <c r="B11" s="40">
        <v>107</v>
      </c>
      <c r="C11" s="76" t="s">
        <v>44</v>
      </c>
      <c r="D11" s="44" t="s">
        <v>158</v>
      </c>
      <c r="E11" s="40" t="s">
        <v>233</v>
      </c>
      <c r="F11" s="49" t="s">
        <v>234</v>
      </c>
      <c r="G11" s="40">
        <v>18404</v>
      </c>
      <c r="H11" s="51" t="s">
        <v>372</v>
      </c>
    </row>
    <row r="12" spans="1:8" ht="22.5" customHeight="1" x14ac:dyDescent="0.55000000000000004">
      <c r="A12" s="6"/>
      <c r="B12" s="40">
        <v>108</v>
      </c>
      <c r="C12" s="76" t="s">
        <v>10</v>
      </c>
      <c r="D12" s="44" t="s">
        <v>159</v>
      </c>
      <c r="E12" s="40" t="s">
        <v>235</v>
      </c>
      <c r="F12" s="49" t="s">
        <v>236</v>
      </c>
      <c r="G12" s="40">
        <v>18406</v>
      </c>
      <c r="H12" s="51" t="s">
        <v>373</v>
      </c>
    </row>
    <row r="13" spans="1:8" ht="22.5" customHeight="1" x14ac:dyDescent="0.55000000000000004">
      <c r="A13" s="6"/>
      <c r="B13" s="40">
        <v>109</v>
      </c>
      <c r="C13" s="76" t="s">
        <v>45</v>
      </c>
      <c r="D13" s="44" t="s">
        <v>160</v>
      </c>
      <c r="E13" s="40" t="s">
        <v>237</v>
      </c>
      <c r="F13" s="49" t="s">
        <v>238</v>
      </c>
      <c r="G13" s="40">
        <v>18407</v>
      </c>
      <c r="H13" s="51" t="s">
        <v>374</v>
      </c>
    </row>
    <row r="14" spans="1:8" ht="22.5" customHeight="1" x14ac:dyDescent="0.55000000000000004">
      <c r="A14" s="6"/>
      <c r="B14" s="40">
        <v>110</v>
      </c>
      <c r="C14" s="76" t="s">
        <v>46</v>
      </c>
      <c r="D14" s="44" t="s">
        <v>161</v>
      </c>
      <c r="E14" s="40" t="s">
        <v>239</v>
      </c>
      <c r="F14" s="49" t="s">
        <v>240</v>
      </c>
      <c r="G14" s="40" t="s">
        <v>367</v>
      </c>
      <c r="H14" s="51" t="s">
        <v>367</v>
      </c>
    </row>
    <row r="15" spans="1:8" ht="22.5" customHeight="1" x14ac:dyDescent="0.55000000000000004">
      <c r="A15" s="6"/>
      <c r="B15" s="40">
        <v>111</v>
      </c>
      <c r="C15" s="76" t="s">
        <v>47</v>
      </c>
      <c r="D15" s="44" t="s">
        <v>162</v>
      </c>
      <c r="E15" s="40" t="s">
        <v>241</v>
      </c>
      <c r="F15" s="49" t="s">
        <v>242</v>
      </c>
      <c r="G15" s="40">
        <v>20854</v>
      </c>
      <c r="H15" s="51" t="s">
        <v>375</v>
      </c>
    </row>
    <row r="16" spans="1:8" ht="22.5" customHeight="1" x14ac:dyDescent="0.55000000000000004">
      <c r="A16" s="6"/>
      <c r="B16" s="40">
        <v>112</v>
      </c>
      <c r="C16" s="76" t="s">
        <v>48</v>
      </c>
      <c r="D16" s="44" t="s">
        <v>163</v>
      </c>
      <c r="E16" s="40" t="s">
        <v>243</v>
      </c>
      <c r="F16" s="49" t="s">
        <v>244</v>
      </c>
      <c r="G16" s="40">
        <v>18411</v>
      </c>
      <c r="H16" s="51" t="s">
        <v>376</v>
      </c>
    </row>
    <row r="17" spans="1:8" ht="22.5" customHeight="1" x14ac:dyDescent="0.55000000000000004">
      <c r="A17" s="6"/>
      <c r="B17" s="40">
        <v>113</v>
      </c>
      <c r="C17" s="76" t="s">
        <v>49</v>
      </c>
      <c r="D17" s="44" t="s">
        <v>164</v>
      </c>
      <c r="E17" s="40" t="s">
        <v>357</v>
      </c>
      <c r="F17" s="49" t="s">
        <v>358</v>
      </c>
      <c r="G17" s="40">
        <v>25594</v>
      </c>
      <c r="H17" s="51" t="s">
        <v>377</v>
      </c>
    </row>
    <row r="18" spans="1:8" ht="22.5" customHeight="1" x14ac:dyDescent="0.55000000000000004">
      <c r="A18" s="6"/>
      <c r="B18" s="40">
        <v>114</v>
      </c>
      <c r="C18" s="76" t="s">
        <v>50</v>
      </c>
      <c r="D18" s="44" t="s">
        <v>165</v>
      </c>
      <c r="E18" s="40" t="s">
        <v>245</v>
      </c>
      <c r="F18" s="49" t="s">
        <v>246</v>
      </c>
      <c r="G18" s="40">
        <v>18417</v>
      </c>
      <c r="H18" s="51" t="s">
        <v>378</v>
      </c>
    </row>
    <row r="19" spans="1:8" ht="22.5" customHeight="1" x14ac:dyDescent="0.55000000000000004">
      <c r="A19" s="6"/>
      <c r="B19" s="40">
        <v>115</v>
      </c>
      <c r="C19" s="76" t="s">
        <v>51</v>
      </c>
      <c r="D19" s="44" t="s">
        <v>166</v>
      </c>
      <c r="E19" s="40" t="s">
        <v>247</v>
      </c>
      <c r="F19" s="49" t="s">
        <v>248</v>
      </c>
      <c r="G19" s="40">
        <v>21556</v>
      </c>
      <c r="H19" s="51" t="s">
        <v>379</v>
      </c>
    </row>
    <row r="20" spans="1:8" ht="22.5" customHeight="1" x14ac:dyDescent="0.55000000000000004">
      <c r="A20" s="6"/>
      <c r="B20" s="40">
        <v>116</v>
      </c>
      <c r="C20" s="76" t="s">
        <v>52</v>
      </c>
      <c r="D20" s="44" t="s">
        <v>167</v>
      </c>
      <c r="E20" s="40" t="s">
        <v>249</v>
      </c>
      <c r="F20" s="49" t="s">
        <v>250</v>
      </c>
      <c r="G20" s="40">
        <v>23566</v>
      </c>
      <c r="H20" s="51" t="s">
        <v>380</v>
      </c>
    </row>
    <row r="21" spans="1:8" ht="22.5" customHeight="1" x14ac:dyDescent="0.55000000000000004">
      <c r="A21" s="6"/>
      <c r="B21" s="40">
        <v>117</v>
      </c>
      <c r="C21" s="76" t="s">
        <v>53</v>
      </c>
      <c r="D21" s="44" t="s">
        <v>168</v>
      </c>
      <c r="E21" s="40" t="s">
        <v>251</v>
      </c>
      <c r="F21" s="49" t="s">
        <v>252</v>
      </c>
      <c r="G21" s="40">
        <v>18420</v>
      </c>
      <c r="H21" s="51" t="s">
        <v>381</v>
      </c>
    </row>
    <row r="22" spans="1:8" ht="22.5" customHeight="1" x14ac:dyDescent="0.55000000000000004">
      <c r="A22" s="6"/>
      <c r="B22" s="40">
        <v>118</v>
      </c>
      <c r="C22" s="76" t="s">
        <v>54</v>
      </c>
      <c r="D22" s="44" t="s">
        <v>169</v>
      </c>
      <c r="E22" s="40" t="s">
        <v>39</v>
      </c>
      <c r="F22" s="49" t="s">
        <v>253</v>
      </c>
      <c r="G22" s="40">
        <v>18421</v>
      </c>
      <c r="H22" s="51" t="s">
        <v>446</v>
      </c>
    </row>
    <row r="23" spans="1:8" ht="22.5" customHeight="1" x14ac:dyDescent="0.55000000000000004">
      <c r="A23" s="6"/>
      <c r="B23" s="40">
        <v>119</v>
      </c>
      <c r="C23" s="76" t="s">
        <v>55</v>
      </c>
      <c r="D23" s="44" t="s">
        <v>170</v>
      </c>
      <c r="E23" s="40" t="s">
        <v>254</v>
      </c>
      <c r="F23" s="49" t="s">
        <v>255</v>
      </c>
      <c r="G23" s="40">
        <v>18415</v>
      </c>
      <c r="H23" s="51" t="s">
        <v>382</v>
      </c>
    </row>
    <row r="24" spans="1:8" ht="22.5" customHeight="1" x14ac:dyDescent="0.55000000000000004">
      <c r="A24" s="6"/>
      <c r="B24" s="40">
        <v>120</v>
      </c>
      <c r="C24" s="76" t="s">
        <v>56</v>
      </c>
      <c r="D24" s="44" t="s">
        <v>171</v>
      </c>
      <c r="E24" s="40" t="s">
        <v>256</v>
      </c>
      <c r="F24" s="49" t="s">
        <v>257</v>
      </c>
      <c r="G24" s="40" t="s">
        <v>367</v>
      </c>
      <c r="H24" s="51" t="s">
        <v>367</v>
      </c>
    </row>
    <row r="25" spans="1:8" ht="22.5" customHeight="1" x14ac:dyDescent="0.55000000000000004">
      <c r="A25" s="6"/>
      <c r="B25" s="40">
        <v>121</v>
      </c>
      <c r="C25" s="76" t="s">
        <v>57</v>
      </c>
      <c r="D25" s="44" t="s">
        <v>172</v>
      </c>
      <c r="E25" s="40" t="s">
        <v>258</v>
      </c>
      <c r="F25" s="49" t="s">
        <v>259</v>
      </c>
      <c r="G25" s="40">
        <v>18434</v>
      </c>
      <c r="H25" s="51" t="s">
        <v>383</v>
      </c>
    </row>
    <row r="26" spans="1:8" ht="22.5" customHeight="1" x14ac:dyDescent="0.55000000000000004">
      <c r="A26" s="6"/>
      <c r="B26" s="40">
        <v>122</v>
      </c>
      <c r="C26" s="76" t="s">
        <v>58</v>
      </c>
      <c r="D26" s="44" t="s">
        <v>173</v>
      </c>
      <c r="E26" s="40" t="s">
        <v>260</v>
      </c>
      <c r="F26" s="49" t="s">
        <v>261</v>
      </c>
      <c r="G26" s="40">
        <v>18436</v>
      </c>
      <c r="H26" s="51" t="s">
        <v>384</v>
      </c>
    </row>
    <row r="27" spans="1:8" ht="22.5" customHeight="1" x14ac:dyDescent="0.55000000000000004">
      <c r="A27" s="6"/>
      <c r="B27" s="40">
        <v>123</v>
      </c>
      <c r="C27" s="76" t="s">
        <v>11</v>
      </c>
      <c r="D27" s="44" t="s">
        <v>174</v>
      </c>
      <c r="E27" s="40" t="s">
        <v>355</v>
      </c>
      <c r="F27" s="49" t="s">
        <v>356</v>
      </c>
      <c r="G27" s="40">
        <v>21555</v>
      </c>
      <c r="H27" s="51" t="s">
        <v>385</v>
      </c>
    </row>
    <row r="28" spans="1:8" ht="22.5" customHeight="1" x14ac:dyDescent="0.55000000000000004">
      <c r="A28" s="6"/>
      <c r="B28" s="40">
        <v>124</v>
      </c>
      <c r="C28" s="76" t="s">
        <v>12</v>
      </c>
      <c r="D28" s="44" t="s">
        <v>175</v>
      </c>
      <c r="E28" s="40" t="s">
        <v>262</v>
      </c>
      <c r="F28" s="49" t="s">
        <v>263</v>
      </c>
      <c r="G28" s="40">
        <v>18438</v>
      </c>
      <c r="H28" s="51" t="s">
        <v>386</v>
      </c>
    </row>
    <row r="29" spans="1:8" ht="22.5" customHeight="1" x14ac:dyDescent="0.55000000000000004">
      <c r="A29" s="6"/>
      <c r="B29" s="40">
        <v>125</v>
      </c>
      <c r="C29" s="76" t="s">
        <v>13</v>
      </c>
      <c r="D29" s="44" t="s">
        <v>176</v>
      </c>
      <c r="E29" s="40" t="s">
        <v>262</v>
      </c>
      <c r="F29" s="49" t="s">
        <v>264</v>
      </c>
      <c r="G29" s="40">
        <v>18439</v>
      </c>
      <c r="H29" s="51" t="s">
        <v>387</v>
      </c>
    </row>
    <row r="30" spans="1:8" ht="22.5" customHeight="1" x14ac:dyDescent="0.55000000000000004">
      <c r="A30" s="6"/>
      <c r="B30" s="40">
        <v>126</v>
      </c>
      <c r="C30" s="76" t="s">
        <v>14</v>
      </c>
      <c r="D30" s="44" t="s">
        <v>177</v>
      </c>
      <c r="E30" s="40" t="s">
        <v>265</v>
      </c>
      <c r="F30" s="49" t="s">
        <v>266</v>
      </c>
      <c r="G30" s="40">
        <v>18442</v>
      </c>
      <c r="H30" s="51" t="s">
        <v>388</v>
      </c>
    </row>
    <row r="31" spans="1:8" ht="22.5" customHeight="1" x14ac:dyDescent="0.55000000000000004">
      <c r="A31" s="6"/>
      <c r="B31" s="40">
        <v>127</v>
      </c>
      <c r="C31" s="76" t="s">
        <v>15</v>
      </c>
      <c r="D31" s="44" t="s">
        <v>178</v>
      </c>
      <c r="E31" s="40" t="s">
        <v>267</v>
      </c>
      <c r="F31" s="49" t="s">
        <v>268</v>
      </c>
      <c r="G31" s="40">
        <v>18445</v>
      </c>
      <c r="H31" s="51" t="s">
        <v>389</v>
      </c>
    </row>
    <row r="32" spans="1:8" ht="22.5" customHeight="1" x14ac:dyDescent="0.55000000000000004">
      <c r="A32" s="6"/>
      <c r="B32" s="40">
        <v>128</v>
      </c>
      <c r="C32" s="76" t="s">
        <v>227</v>
      </c>
      <c r="D32" s="44" t="s">
        <v>179</v>
      </c>
      <c r="E32" s="40" t="s">
        <v>359</v>
      </c>
      <c r="F32" s="49" t="s">
        <v>360</v>
      </c>
      <c r="G32" s="40">
        <v>21554</v>
      </c>
      <c r="H32" s="51" t="s">
        <v>427</v>
      </c>
    </row>
    <row r="33" spans="1:8" ht="22.5" customHeight="1" x14ac:dyDescent="0.55000000000000004">
      <c r="A33" s="6"/>
      <c r="B33" s="40">
        <v>129</v>
      </c>
      <c r="C33" s="76" t="s">
        <v>16</v>
      </c>
      <c r="D33" s="44" t="s">
        <v>180</v>
      </c>
      <c r="E33" s="40" t="s">
        <v>269</v>
      </c>
      <c r="F33" s="49" t="s">
        <v>270</v>
      </c>
      <c r="G33" s="40" t="s">
        <v>367</v>
      </c>
      <c r="H33" s="51" t="s">
        <v>367</v>
      </c>
    </row>
    <row r="34" spans="1:8" ht="22.5" customHeight="1" x14ac:dyDescent="0.55000000000000004">
      <c r="A34" s="6"/>
      <c r="B34" s="40">
        <v>130</v>
      </c>
      <c r="C34" s="76" t="s">
        <v>17</v>
      </c>
      <c r="D34" s="44" t="s">
        <v>181</v>
      </c>
      <c r="E34" s="40" t="s">
        <v>271</v>
      </c>
      <c r="F34" s="49" t="s">
        <v>272</v>
      </c>
      <c r="G34" s="40" t="s">
        <v>367</v>
      </c>
      <c r="H34" s="51" t="s">
        <v>367</v>
      </c>
    </row>
    <row r="35" spans="1:8" ht="22.5" customHeight="1" x14ac:dyDescent="0.55000000000000004">
      <c r="A35" s="6"/>
      <c r="B35" s="40">
        <v>131</v>
      </c>
      <c r="C35" s="76" t="s">
        <v>59</v>
      </c>
      <c r="D35" s="44" t="s">
        <v>182</v>
      </c>
      <c r="E35" s="40" t="s">
        <v>273</v>
      </c>
      <c r="F35" s="49" t="s">
        <v>274</v>
      </c>
      <c r="G35" s="40">
        <v>18405</v>
      </c>
      <c r="H35" s="51" t="s">
        <v>390</v>
      </c>
    </row>
    <row r="36" spans="1:8" ht="22.5" customHeight="1" x14ac:dyDescent="0.55000000000000004">
      <c r="A36" s="6"/>
      <c r="B36" s="40">
        <v>132</v>
      </c>
      <c r="C36" s="76" t="s">
        <v>60</v>
      </c>
      <c r="D36" s="44" t="s">
        <v>183</v>
      </c>
      <c r="E36" s="40" t="s">
        <v>275</v>
      </c>
      <c r="F36" s="49" t="s">
        <v>276</v>
      </c>
      <c r="G36" s="40">
        <v>25241</v>
      </c>
      <c r="H36" s="51" t="s">
        <v>391</v>
      </c>
    </row>
    <row r="37" spans="1:8" ht="22.5" customHeight="1" x14ac:dyDescent="0.55000000000000004">
      <c r="A37" s="6"/>
      <c r="B37" s="40">
        <v>133</v>
      </c>
      <c r="C37" s="76" t="s">
        <v>61</v>
      </c>
      <c r="D37" s="44" t="s">
        <v>184</v>
      </c>
      <c r="E37" s="40" t="s">
        <v>277</v>
      </c>
      <c r="F37" s="49" t="s">
        <v>278</v>
      </c>
      <c r="G37" s="40">
        <v>18410</v>
      </c>
      <c r="H37" s="51" t="s">
        <v>392</v>
      </c>
    </row>
    <row r="38" spans="1:8" ht="22.5" customHeight="1" x14ac:dyDescent="0.55000000000000004">
      <c r="A38" s="6"/>
      <c r="B38" s="40">
        <v>134</v>
      </c>
      <c r="C38" s="76" t="s">
        <v>62</v>
      </c>
      <c r="D38" s="44" t="s">
        <v>185</v>
      </c>
      <c r="E38" s="40" t="s">
        <v>279</v>
      </c>
      <c r="F38" s="49" t="s">
        <v>280</v>
      </c>
      <c r="G38" s="40">
        <v>21557</v>
      </c>
      <c r="H38" s="51" t="s">
        <v>393</v>
      </c>
    </row>
    <row r="39" spans="1:8" ht="22.5" customHeight="1" x14ac:dyDescent="0.55000000000000004">
      <c r="A39" s="6"/>
      <c r="B39" s="40">
        <v>135</v>
      </c>
      <c r="C39" s="76" t="s">
        <v>63</v>
      </c>
      <c r="D39" s="44" t="s">
        <v>186</v>
      </c>
      <c r="E39" s="40" t="s">
        <v>281</v>
      </c>
      <c r="F39" s="49" t="s">
        <v>282</v>
      </c>
      <c r="G39" s="40" t="s">
        <v>367</v>
      </c>
      <c r="H39" s="51" t="s">
        <v>367</v>
      </c>
    </row>
    <row r="40" spans="1:8" ht="22.5" customHeight="1" x14ac:dyDescent="0.55000000000000004">
      <c r="A40" s="6"/>
      <c r="B40" s="40">
        <v>136</v>
      </c>
      <c r="C40" s="76" t="s">
        <v>64</v>
      </c>
      <c r="D40" s="44" t="s">
        <v>187</v>
      </c>
      <c r="E40" s="40" t="s">
        <v>283</v>
      </c>
      <c r="F40" s="49" t="s">
        <v>284</v>
      </c>
      <c r="G40" s="40">
        <v>25595</v>
      </c>
      <c r="H40" s="51" t="s">
        <v>394</v>
      </c>
    </row>
    <row r="41" spans="1:8" ht="22.5" customHeight="1" x14ac:dyDescent="0.55000000000000004">
      <c r="A41" s="6"/>
      <c r="B41" s="40">
        <v>137</v>
      </c>
      <c r="C41" s="76" t="s">
        <v>65</v>
      </c>
      <c r="D41" s="44" t="s">
        <v>188</v>
      </c>
      <c r="E41" s="40" t="s">
        <v>285</v>
      </c>
      <c r="F41" s="49" t="s">
        <v>286</v>
      </c>
      <c r="G41" s="40">
        <v>18414</v>
      </c>
      <c r="H41" s="51" t="s">
        <v>395</v>
      </c>
    </row>
    <row r="42" spans="1:8" ht="22.5" customHeight="1" x14ac:dyDescent="0.55000000000000004">
      <c r="A42" s="6"/>
      <c r="B42" s="40">
        <v>138</v>
      </c>
      <c r="C42" s="76" t="s">
        <v>66</v>
      </c>
      <c r="D42" s="44" t="s">
        <v>189</v>
      </c>
      <c r="E42" s="40" t="s">
        <v>361</v>
      </c>
      <c r="F42" s="49" t="s">
        <v>362</v>
      </c>
      <c r="G42" s="40" t="s">
        <v>367</v>
      </c>
      <c r="H42" s="51" t="s">
        <v>367</v>
      </c>
    </row>
    <row r="43" spans="1:8" ht="22.5" customHeight="1" x14ac:dyDescent="0.55000000000000004">
      <c r="A43" s="6"/>
      <c r="B43" s="40">
        <v>139</v>
      </c>
      <c r="C43" s="76" t="s">
        <v>67</v>
      </c>
      <c r="D43" s="44" t="s">
        <v>190</v>
      </c>
      <c r="E43" s="40" t="s">
        <v>287</v>
      </c>
      <c r="F43" s="49" t="s">
        <v>288</v>
      </c>
      <c r="G43" s="40" t="s">
        <v>367</v>
      </c>
      <c r="H43" s="51" t="s">
        <v>367</v>
      </c>
    </row>
    <row r="44" spans="1:8" ht="22.5" customHeight="1" x14ac:dyDescent="0.55000000000000004">
      <c r="A44" s="6"/>
      <c r="B44" s="40">
        <v>140</v>
      </c>
      <c r="C44" s="76" t="s">
        <v>68</v>
      </c>
      <c r="D44" s="44" t="s">
        <v>191</v>
      </c>
      <c r="E44" s="40" t="s">
        <v>289</v>
      </c>
      <c r="F44" s="49" t="s">
        <v>290</v>
      </c>
      <c r="G44" s="40">
        <v>25597</v>
      </c>
      <c r="H44" s="51" t="s">
        <v>396</v>
      </c>
    </row>
    <row r="45" spans="1:8" ht="22.5" customHeight="1" x14ac:dyDescent="0.55000000000000004">
      <c r="A45" s="6"/>
      <c r="B45" s="40">
        <v>141</v>
      </c>
      <c r="C45" s="76" t="s">
        <v>69</v>
      </c>
      <c r="D45" s="44" t="s">
        <v>192</v>
      </c>
      <c r="E45" s="40" t="s">
        <v>291</v>
      </c>
      <c r="F45" s="49" t="s">
        <v>292</v>
      </c>
      <c r="G45" s="40">
        <v>21558</v>
      </c>
      <c r="H45" s="51" t="s">
        <v>397</v>
      </c>
    </row>
    <row r="46" spans="1:8" ht="22.5" customHeight="1" x14ac:dyDescent="0.55000000000000004">
      <c r="A46" s="6"/>
      <c r="B46" s="40">
        <v>142</v>
      </c>
      <c r="C46" s="76" t="s">
        <v>70</v>
      </c>
      <c r="D46" s="44" t="s">
        <v>193</v>
      </c>
      <c r="E46" s="40" t="s">
        <v>293</v>
      </c>
      <c r="F46" s="49" t="s">
        <v>294</v>
      </c>
      <c r="G46" s="40">
        <v>23094</v>
      </c>
      <c r="H46" s="51" t="s">
        <v>398</v>
      </c>
    </row>
    <row r="47" spans="1:8" ht="22.5" customHeight="1" x14ac:dyDescent="0.55000000000000004">
      <c r="A47" s="6"/>
      <c r="B47" s="40">
        <v>143</v>
      </c>
      <c r="C47" s="76" t="s">
        <v>71</v>
      </c>
      <c r="D47" s="44" t="s">
        <v>194</v>
      </c>
      <c r="E47" s="40" t="s">
        <v>295</v>
      </c>
      <c r="F47" s="49" t="s">
        <v>296</v>
      </c>
      <c r="G47" s="40" t="s">
        <v>367</v>
      </c>
      <c r="H47" s="51" t="s">
        <v>367</v>
      </c>
    </row>
    <row r="48" spans="1:8" ht="22.5" customHeight="1" x14ac:dyDescent="0.55000000000000004">
      <c r="A48" s="6"/>
      <c r="B48" s="40">
        <v>144</v>
      </c>
      <c r="C48" s="76" t="s">
        <v>72</v>
      </c>
      <c r="D48" s="44" t="s">
        <v>195</v>
      </c>
      <c r="E48" s="40" t="s">
        <v>297</v>
      </c>
      <c r="F48" s="49" t="s">
        <v>298</v>
      </c>
      <c r="G48" s="40">
        <v>18444</v>
      </c>
      <c r="H48" s="51" t="s">
        <v>399</v>
      </c>
    </row>
    <row r="49" spans="1:8" ht="22.5" customHeight="1" x14ac:dyDescent="0.55000000000000004">
      <c r="A49" s="6"/>
      <c r="B49" s="40">
        <v>145</v>
      </c>
      <c r="C49" s="76" t="s">
        <v>73</v>
      </c>
      <c r="D49" s="44" t="s">
        <v>196</v>
      </c>
      <c r="E49" s="40" t="s">
        <v>299</v>
      </c>
      <c r="F49" s="49" t="s">
        <v>300</v>
      </c>
      <c r="G49" s="40">
        <v>18419</v>
      </c>
      <c r="H49" s="51" t="s">
        <v>400</v>
      </c>
    </row>
    <row r="50" spans="1:8" ht="22.5" customHeight="1" x14ac:dyDescent="0.55000000000000004">
      <c r="A50" s="6"/>
      <c r="B50" s="40">
        <v>146</v>
      </c>
      <c r="C50" s="76" t="s">
        <v>74</v>
      </c>
      <c r="D50" s="44" t="s">
        <v>197</v>
      </c>
      <c r="E50" s="40" t="s">
        <v>301</v>
      </c>
      <c r="F50" s="49" t="s">
        <v>302</v>
      </c>
      <c r="G50" s="40">
        <v>18412</v>
      </c>
      <c r="H50" s="51" t="s">
        <v>401</v>
      </c>
    </row>
    <row r="51" spans="1:8" ht="22.5" customHeight="1" x14ac:dyDescent="0.55000000000000004">
      <c r="A51" s="6"/>
      <c r="B51" s="40">
        <v>147</v>
      </c>
      <c r="C51" s="76" t="s">
        <v>75</v>
      </c>
      <c r="D51" s="44" t="s">
        <v>198</v>
      </c>
      <c r="E51" s="40" t="s">
        <v>303</v>
      </c>
      <c r="F51" s="49" t="s">
        <v>304</v>
      </c>
      <c r="G51" s="40">
        <v>18413</v>
      </c>
      <c r="H51" s="51" t="s">
        <v>402</v>
      </c>
    </row>
    <row r="52" spans="1:8" ht="22.5" customHeight="1" x14ac:dyDescent="0.55000000000000004">
      <c r="A52" s="6"/>
      <c r="B52" s="40">
        <v>148</v>
      </c>
      <c r="C52" s="76" t="s">
        <v>76</v>
      </c>
      <c r="D52" s="44" t="s">
        <v>199</v>
      </c>
      <c r="E52" s="40" t="s">
        <v>305</v>
      </c>
      <c r="F52" s="49" t="s">
        <v>306</v>
      </c>
      <c r="G52" s="40">
        <v>22378</v>
      </c>
      <c r="H52" s="51" t="s">
        <v>403</v>
      </c>
    </row>
    <row r="53" spans="1:8" ht="22.5" customHeight="1" x14ac:dyDescent="0.55000000000000004">
      <c r="A53" s="6"/>
      <c r="B53" s="40">
        <v>149</v>
      </c>
      <c r="C53" s="76" t="s">
        <v>77</v>
      </c>
      <c r="D53" s="44" t="s">
        <v>200</v>
      </c>
      <c r="E53" s="40" t="s">
        <v>307</v>
      </c>
      <c r="F53" s="49" t="s">
        <v>308</v>
      </c>
      <c r="G53" s="40">
        <v>18408</v>
      </c>
      <c r="H53" s="51" t="s">
        <v>404</v>
      </c>
    </row>
    <row r="54" spans="1:8" ht="22.5" customHeight="1" x14ac:dyDescent="0.55000000000000004">
      <c r="A54" s="6"/>
      <c r="B54" s="40">
        <v>150</v>
      </c>
      <c r="C54" s="76" t="s">
        <v>78</v>
      </c>
      <c r="D54" s="44" t="s">
        <v>201</v>
      </c>
      <c r="E54" s="40" t="s">
        <v>309</v>
      </c>
      <c r="F54" s="49" t="s">
        <v>310</v>
      </c>
      <c r="G54" s="40">
        <v>18409</v>
      </c>
      <c r="H54" s="51" t="s">
        <v>405</v>
      </c>
    </row>
    <row r="55" spans="1:8" ht="22.5" customHeight="1" x14ac:dyDescent="0.55000000000000004">
      <c r="A55" s="6"/>
      <c r="B55" s="40">
        <v>151</v>
      </c>
      <c r="C55" s="76" t="s">
        <v>79</v>
      </c>
      <c r="D55" s="44" t="s">
        <v>202</v>
      </c>
      <c r="E55" s="40" t="s">
        <v>311</v>
      </c>
      <c r="F55" s="49" t="s">
        <v>312</v>
      </c>
      <c r="G55" s="40">
        <v>18416</v>
      </c>
      <c r="H55" s="51" t="s">
        <v>406</v>
      </c>
    </row>
    <row r="56" spans="1:8" ht="22.5" customHeight="1" x14ac:dyDescent="0.55000000000000004">
      <c r="A56" s="6"/>
      <c r="B56" s="40">
        <v>152</v>
      </c>
      <c r="C56" s="76" t="s">
        <v>80</v>
      </c>
      <c r="D56" s="44" t="s">
        <v>203</v>
      </c>
      <c r="E56" s="40" t="s">
        <v>313</v>
      </c>
      <c r="F56" s="49" t="s">
        <v>314</v>
      </c>
      <c r="G56" s="40">
        <v>22377</v>
      </c>
      <c r="H56" s="51" t="s">
        <v>407</v>
      </c>
    </row>
    <row r="57" spans="1:8" ht="22.5" customHeight="1" x14ac:dyDescent="0.55000000000000004">
      <c r="A57" s="6"/>
      <c r="B57" s="40">
        <v>153</v>
      </c>
      <c r="C57" s="76" t="s">
        <v>81</v>
      </c>
      <c r="D57" s="44" t="s">
        <v>204</v>
      </c>
      <c r="E57" s="40" t="s">
        <v>315</v>
      </c>
      <c r="F57" s="49" t="s">
        <v>316</v>
      </c>
      <c r="G57" s="40">
        <v>18418</v>
      </c>
      <c r="H57" s="51" t="s">
        <v>408</v>
      </c>
    </row>
    <row r="58" spans="1:8" ht="22.5" customHeight="1" x14ac:dyDescent="0.55000000000000004">
      <c r="A58" s="6"/>
      <c r="B58" s="40">
        <v>154</v>
      </c>
      <c r="C58" s="76" t="s">
        <v>82</v>
      </c>
      <c r="D58" s="44" t="s">
        <v>205</v>
      </c>
      <c r="E58" s="40" t="s">
        <v>317</v>
      </c>
      <c r="F58" s="49" t="s">
        <v>318</v>
      </c>
      <c r="G58" s="40" t="s">
        <v>367</v>
      </c>
      <c r="H58" s="51" t="s">
        <v>367</v>
      </c>
    </row>
    <row r="59" spans="1:8" ht="22.5" customHeight="1" x14ac:dyDescent="0.55000000000000004">
      <c r="A59" s="6"/>
      <c r="B59" s="40">
        <v>155</v>
      </c>
      <c r="C59" s="76" t="s">
        <v>18</v>
      </c>
      <c r="D59" s="44" t="s">
        <v>206</v>
      </c>
      <c r="E59" s="40" t="s">
        <v>319</v>
      </c>
      <c r="F59" s="49" t="s">
        <v>320</v>
      </c>
      <c r="G59" s="40">
        <v>18424</v>
      </c>
      <c r="H59" s="51" t="s">
        <v>409</v>
      </c>
    </row>
    <row r="60" spans="1:8" ht="22.5" customHeight="1" x14ac:dyDescent="0.55000000000000004">
      <c r="A60" s="6"/>
      <c r="B60" s="40">
        <v>156</v>
      </c>
      <c r="C60" s="76" t="s">
        <v>19</v>
      </c>
      <c r="D60" s="44" t="s">
        <v>207</v>
      </c>
      <c r="E60" s="40" t="s">
        <v>363</v>
      </c>
      <c r="F60" s="49" t="s">
        <v>364</v>
      </c>
      <c r="G60" s="40">
        <v>18425</v>
      </c>
      <c r="H60" s="51" t="s">
        <v>410</v>
      </c>
    </row>
    <row r="61" spans="1:8" ht="22.5" customHeight="1" x14ac:dyDescent="0.55000000000000004">
      <c r="A61" s="6"/>
      <c r="B61" s="40">
        <v>157</v>
      </c>
      <c r="C61" s="76" t="s">
        <v>83</v>
      </c>
      <c r="D61" s="44" t="s">
        <v>208</v>
      </c>
      <c r="E61" s="40" t="s">
        <v>321</v>
      </c>
      <c r="F61" s="49" t="s">
        <v>322</v>
      </c>
      <c r="G61" s="40">
        <v>18430</v>
      </c>
      <c r="H61" s="51" t="s">
        <v>411</v>
      </c>
    </row>
    <row r="62" spans="1:8" ht="22.5" customHeight="1" x14ac:dyDescent="0.55000000000000004">
      <c r="A62" s="6"/>
      <c r="B62" s="40">
        <v>158</v>
      </c>
      <c r="C62" s="76" t="s">
        <v>20</v>
      </c>
      <c r="D62" s="44" t="s">
        <v>209</v>
      </c>
      <c r="E62" s="40" t="s">
        <v>323</v>
      </c>
      <c r="F62" s="49" t="s">
        <v>324</v>
      </c>
      <c r="G62" s="40">
        <v>20841</v>
      </c>
      <c r="H62" s="51" t="s">
        <v>412</v>
      </c>
    </row>
    <row r="63" spans="1:8" ht="22.5" customHeight="1" x14ac:dyDescent="0.55000000000000004">
      <c r="A63" s="6"/>
      <c r="B63" s="40">
        <v>159</v>
      </c>
      <c r="C63" s="76" t="s">
        <v>84</v>
      </c>
      <c r="D63" s="44" t="s">
        <v>210</v>
      </c>
      <c r="E63" s="40" t="s">
        <v>325</v>
      </c>
      <c r="F63" s="49" t="s">
        <v>326</v>
      </c>
      <c r="G63" s="40">
        <v>18433</v>
      </c>
      <c r="H63" s="51" t="s">
        <v>413</v>
      </c>
    </row>
    <row r="64" spans="1:8" ht="22.5" customHeight="1" x14ac:dyDescent="0.55000000000000004">
      <c r="A64" s="6"/>
      <c r="B64" s="40">
        <v>160</v>
      </c>
      <c r="C64" s="76" t="s">
        <v>21</v>
      </c>
      <c r="D64" s="44" t="s">
        <v>211</v>
      </c>
      <c r="E64" s="40" t="s">
        <v>327</v>
      </c>
      <c r="F64" s="49" t="s">
        <v>328</v>
      </c>
      <c r="G64" s="40">
        <v>18426</v>
      </c>
      <c r="H64" s="51" t="s">
        <v>414</v>
      </c>
    </row>
    <row r="65" spans="1:8" ht="22.5" customHeight="1" x14ac:dyDescent="0.55000000000000004">
      <c r="A65" s="6"/>
      <c r="B65" s="40">
        <v>161</v>
      </c>
      <c r="C65" s="76" t="s">
        <v>22</v>
      </c>
      <c r="D65" s="44" t="s">
        <v>212</v>
      </c>
      <c r="E65" s="40" t="s">
        <v>329</v>
      </c>
      <c r="F65" s="49" t="s">
        <v>365</v>
      </c>
      <c r="G65" s="40">
        <v>18423</v>
      </c>
      <c r="H65" s="51" t="s">
        <v>22</v>
      </c>
    </row>
    <row r="66" spans="1:8" ht="22.5" customHeight="1" x14ac:dyDescent="0.55000000000000004">
      <c r="A66" s="6"/>
      <c r="B66" s="40">
        <v>162</v>
      </c>
      <c r="C66" s="76" t="s">
        <v>85</v>
      </c>
      <c r="D66" s="44" t="s">
        <v>213</v>
      </c>
      <c r="E66" s="40" t="s">
        <v>329</v>
      </c>
      <c r="F66" s="49" t="s">
        <v>330</v>
      </c>
      <c r="G66" s="40">
        <v>18437</v>
      </c>
      <c r="H66" s="51" t="s">
        <v>415</v>
      </c>
    </row>
    <row r="67" spans="1:8" ht="22.5" customHeight="1" x14ac:dyDescent="0.55000000000000004">
      <c r="A67" s="6"/>
      <c r="B67" s="40">
        <v>163</v>
      </c>
      <c r="C67" s="76" t="s">
        <v>23</v>
      </c>
      <c r="D67" s="44" t="s">
        <v>214</v>
      </c>
      <c r="E67" s="40" t="s">
        <v>331</v>
      </c>
      <c r="F67" s="49" t="s">
        <v>332</v>
      </c>
      <c r="G67" s="40">
        <v>18440</v>
      </c>
      <c r="H67" s="51" t="s">
        <v>416</v>
      </c>
    </row>
    <row r="68" spans="1:8" ht="22.5" customHeight="1" x14ac:dyDescent="0.55000000000000004">
      <c r="A68" s="6"/>
      <c r="B68" s="40">
        <v>164</v>
      </c>
      <c r="C68" s="76" t="s">
        <v>86</v>
      </c>
      <c r="D68" s="44" t="s">
        <v>215</v>
      </c>
      <c r="E68" s="40" t="s">
        <v>333</v>
      </c>
      <c r="F68" s="49" t="s">
        <v>334</v>
      </c>
      <c r="G68" s="40" t="s">
        <v>367</v>
      </c>
      <c r="H68" s="51" t="s">
        <v>367</v>
      </c>
    </row>
    <row r="69" spans="1:8" ht="22.5" customHeight="1" x14ac:dyDescent="0.55000000000000004">
      <c r="A69" s="6"/>
      <c r="B69" s="40">
        <v>165</v>
      </c>
      <c r="C69" s="76" t="s">
        <v>87</v>
      </c>
      <c r="D69" s="44" t="s">
        <v>216</v>
      </c>
      <c r="E69" s="40" t="s">
        <v>335</v>
      </c>
      <c r="F69" s="49" t="s">
        <v>336</v>
      </c>
      <c r="G69" s="40">
        <v>18446</v>
      </c>
      <c r="H69" s="51" t="s">
        <v>417</v>
      </c>
    </row>
    <row r="70" spans="1:8" ht="22.5" customHeight="1" x14ac:dyDescent="0.55000000000000004">
      <c r="A70" s="6"/>
      <c r="B70" s="40">
        <v>166</v>
      </c>
      <c r="C70" s="76" t="s">
        <v>88</v>
      </c>
      <c r="D70" s="44" t="s">
        <v>217</v>
      </c>
      <c r="E70" s="40" t="s">
        <v>337</v>
      </c>
      <c r="F70" s="49" t="s">
        <v>338</v>
      </c>
      <c r="G70" s="40">
        <v>18427</v>
      </c>
      <c r="H70" s="51" t="s">
        <v>418</v>
      </c>
    </row>
    <row r="71" spans="1:8" ht="22.5" customHeight="1" x14ac:dyDescent="0.55000000000000004">
      <c r="A71" s="6"/>
      <c r="B71" s="40">
        <v>167</v>
      </c>
      <c r="C71" s="76" t="s">
        <v>89</v>
      </c>
      <c r="D71" s="44" t="s">
        <v>218</v>
      </c>
      <c r="E71" s="40" t="s">
        <v>339</v>
      </c>
      <c r="F71" s="49" t="s">
        <v>340</v>
      </c>
      <c r="G71" s="40">
        <v>18429</v>
      </c>
      <c r="H71" s="51" t="s">
        <v>419</v>
      </c>
    </row>
    <row r="72" spans="1:8" ht="22.5" customHeight="1" x14ac:dyDescent="0.55000000000000004">
      <c r="A72" s="6"/>
      <c r="B72" s="40">
        <v>168</v>
      </c>
      <c r="C72" s="76" t="s">
        <v>90</v>
      </c>
      <c r="D72" s="44" t="s">
        <v>219</v>
      </c>
      <c r="E72" s="40" t="s">
        <v>430</v>
      </c>
      <c r="F72" s="49" t="s">
        <v>431</v>
      </c>
      <c r="G72" s="40" t="s">
        <v>367</v>
      </c>
      <c r="H72" s="51" t="s">
        <v>367</v>
      </c>
    </row>
    <row r="73" spans="1:8" ht="22.5" customHeight="1" x14ac:dyDescent="0.55000000000000004">
      <c r="A73" s="6"/>
      <c r="B73" s="40">
        <v>169</v>
      </c>
      <c r="C73" s="76" t="s">
        <v>91</v>
      </c>
      <c r="D73" s="44" t="s">
        <v>220</v>
      </c>
      <c r="E73" s="40" t="s">
        <v>341</v>
      </c>
      <c r="F73" s="49" t="s">
        <v>342</v>
      </c>
      <c r="G73" s="40">
        <v>18431</v>
      </c>
      <c r="H73" s="51" t="s">
        <v>420</v>
      </c>
    </row>
    <row r="74" spans="1:8" ht="22.5" customHeight="1" x14ac:dyDescent="0.55000000000000004">
      <c r="A74" s="6"/>
      <c r="B74" s="40">
        <v>170</v>
      </c>
      <c r="C74" s="76" t="s">
        <v>92</v>
      </c>
      <c r="D74" s="44" t="s">
        <v>221</v>
      </c>
      <c r="E74" s="40" t="s">
        <v>343</v>
      </c>
      <c r="F74" s="49" t="s">
        <v>344</v>
      </c>
      <c r="G74" s="40">
        <v>18432</v>
      </c>
      <c r="H74" s="51" t="s">
        <v>421</v>
      </c>
    </row>
    <row r="75" spans="1:8" ht="22.5" customHeight="1" x14ac:dyDescent="0.55000000000000004">
      <c r="A75" s="6"/>
      <c r="B75" s="40">
        <v>171</v>
      </c>
      <c r="C75" s="76" t="s">
        <v>93</v>
      </c>
      <c r="D75" s="44" t="s">
        <v>222</v>
      </c>
      <c r="E75" s="40" t="s">
        <v>345</v>
      </c>
      <c r="F75" s="49" t="s">
        <v>346</v>
      </c>
      <c r="G75" s="40" t="s">
        <v>367</v>
      </c>
      <c r="H75" s="51" t="s">
        <v>367</v>
      </c>
    </row>
    <row r="76" spans="1:8" ht="22.5" customHeight="1" x14ac:dyDescent="0.55000000000000004">
      <c r="A76" s="6"/>
      <c r="B76" s="40">
        <v>172</v>
      </c>
      <c r="C76" s="76" t="s">
        <v>94</v>
      </c>
      <c r="D76" s="44" t="s">
        <v>223</v>
      </c>
      <c r="E76" s="40" t="s">
        <v>347</v>
      </c>
      <c r="F76" s="49" t="s">
        <v>348</v>
      </c>
      <c r="G76" s="40">
        <v>18441</v>
      </c>
      <c r="H76" s="51" t="s">
        <v>422</v>
      </c>
    </row>
    <row r="77" spans="1:8" ht="22.5" customHeight="1" x14ac:dyDescent="0.55000000000000004">
      <c r="A77" s="6"/>
      <c r="B77" s="40">
        <v>173</v>
      </c>
      <c r="C77" s="76" t="s">
        <v>95</v>
      </c>
      <c r="D77" s="44" t="s">
        <v>224</v>
      </c>
      <c r="E77" s="40" t="s">
        <v>349</v>
      </c>
      <c r="F77" s="49" t="s">
        <v>350</v>
      </c>
      <c r="G77" s="40">
        <v>18435</v>
      </c>
      <c r="H77" s="51" t="s">
        <v>423</v>
      </c>
    </row>
    <row r="78" spans="1:8" ht="22.5" customHeight="1" x14ac:dyDescent="0.55000000000000004">
      <c r="A78" s="6"/>
      <c r="B78" s="40">
        <v>174</v>
      </c>
      <c r="C78" s="76" t="s">
        <v>96</v>
      </c>
      <c r="D78" s="44" t="s">
        <v>225</v>
      </c>
      <c r="E78" s="40" t="s">
        <v>351</v>
      </c>
      <c r="F78" s="49" t="s">
        <v>352</v>
      </c>
      <c r="G78" s="40">
        <v>18443</v>
      </c>
      <c r="H78" s="51" t="s">
        <v>424</v>
      </c>
    </row>
    <row r="79" spans="1:8" ht="22.5" customHeight="1" thickBot="1" x14ac:dyDescent="0.6">
      <c r="A79" s="6"/>
      <c r="B79" s="79">
        <v>175</v>
      </c>
      <c r="C79" s="77" t="s">
        <v>97</v>
      </c>
      <c r="D79" s="45" t="s">
        <v>226</v>
      </c>
      <c r="E79" s="41" t="s">
        <v>353</v>
      </c>
      <c r="F79" s="50" t="s">
        <v>354</v>
      </c>
      <c r="G79" s="41" t="s">
        <v>367</v>
      </c>
      <c r="H79" s="52" t="s">
        <v>367</v>
      </c>
    </row>
    <row r="80" spans="1:8" ht="39.5" customHeight="1" thickBot="1" x14ac:dyDescent="0.6">
      <c r="A80" s="46" t="s">
        <v>98</v>
      </c>
      <c r="B80" s="38">
        <v>200</v>
      </c>
      <c r="C80" s="80" t="s">
        <v>460</v>
      </c>
      <c r="D80" s="199" t="s">
        <v>457</v>
      </c>
      <c r="E80" s="200"/>
      <c r="F80" s="200"/>
      <c r="G80" s="200"/>
      <c r="H80" s="200"/>
    </row>
    <row r="81" spans="3:3" ht="22.5" customHeight="1" x14ac:dyDescent="0.55000000000000004">
      <c r="C81" s="1"/>
    </row>
    <row r="82" spans="3:3" ht="22.5" customHeight="1" x14ac:dyDescent="0.55000000000000004">
      <c r="C82" s="1"/>
    </row>
    <row r="83" spans="3:3" ht="22.5" customHeight="1" x14ac:dyDescent="0.55000000000000004">
      <c r="C83" s="1"/>
    </row>
    <row r="84" spans="3:3" ht="22.5" customHeight="1" x14ac:dyDescent="0.55000000000000004">
      <c r="C84" s="1"/>
    </row>
    <row r="85" spans="3:3" ht="22.5" customHeight="1" x14ac:dyDescent="0.55000000000000004">
      <c r="C85" s="1"/>
    </row>
    <row r="86" spans="3:3" ht="22.5" customHeight="1" x14ac:dyDescent="0.55000000000000004">
      <c r="C86" s="1"/>
    </row>
    <row r="87" spans="3:3" ht="22.5" customHeight="1" x14ac:dyDescent="0.55000000000000004">
      <c r="C87" s="1"/>
    </row>
    <row r="88" spans="3:3" ht="22.5" customHeight="1" x14ac:dyDescent="0.55000000000000004">
      <c r="C88" s="1"/>
    </row>
    <row r="89" spans="3:3" ht="22.5" customHeight="1" x14ac:dyDescent="0.55000000000000004">
      <c r="C89" s="1"/>
    </row>
    <row r="90" spans="3:3" ht="22.5" customHeight="1" x14ac:dyDescent="0.55000000000000004">
      <c r="C90" s="1"/>
    </row>
    <row r="91" spans="3:3" ht="22.5" customHeight="1" x14ac:dyDescent="0.55000000000000004">
      <c r="C91" s="1"/>
    </row>
    <row r="92" spans="3:3" ht="22.5" customHeight="1" x14ac:dyDescent="0.55000000000000004">
      <c r="C92" s="1"/>
    </row>
    <row r="93" spans="3:3" ht="22.5" customHeight="1" x14ac:dyDescent="0.55000000000000004">
      <c r="C93" s="1"/>
    </row>
    <row r="94" spans="3:3" ht="22.5" customHeight="1" x14ac:dyDescent="0.55000000000000004">
      <c r="C94" s="1"/>
    </row>
    <row r="95" spans="3:3" ht="22.5" customHeight="1" x14ac:dyDescent="0.55000000000000004">
      <c r="C95" s="1"/>
    </row>
    <row r="96" spans="3:3" ht="22.5" customHeight="1" x14ac:dyDescent="0.55000000000000004">
      <c r="C96" s="1"/>
    </row>
    <row r="97" spans="3:3" ht="22.5" customHeight="1" x14ac:dyDescent="0.55000000000000004">
      <c r="C97" s="1"/>
    </row>
    <row r="98" spans="3:3" ht="22.5" customHeight="1" x14ac:dyDescent="0.55000000000000004">
      <c r="C98" s="1"/>
    </row>
    <row r="99" spans="3:3" ht="22.5" customHeight="1" x14ac:dyDescent="0.55000000000000004">
      <c r="C99" s="1"/>
    </row>
    <row r="100" spans="3:3" ht="22.5" customHeight="1" x14ac:dyDescent="0.55000000000000004">
      <c r="C100" s="1"/>
    </row>
    <row r="101" spans="3:3" ht="22.5" customHeight="1" x14ac:dyDescent="0.55000000000000004">
      <c r="C101" s="1"/>
    </row>
    <row r="102" spans="3:3" ht="22.5" customHeight="1" x14ac:dyDescent="0.55000000000000004">
      <c r="C102" s="1"/>
    </row>
    <row r="103" spans="3:3" ht="22.5" customHeight="1" x14ac:dyDescent="0.55000000000000004">
      <c r="C103" s="1"/>
    </row>
    <row r="104" spans="3:3" ht="22.5" customHeight="1" x14ac:dyDescent="0.55000000000000004">
      <c r="C104" s="1"/>
    </row>
    <row r="105" spans="3:3" ht="22.5" customHeight="1" x14ac:dyDescent="0.55000000000000004">
      <c r="C105" s="1"/>
    </row>
    <row r="106" spans="3:3" ht="22.5" customHeight="1" x14ac:dyDescent="0.55000000000000004">
      <c r="C106" s="1"/>
    </row>
    <row r="107" spans="3:3" ht="22.5" customHeight="1" x14ac:dyDescent="0.55000000000000004">
      <c r="C107" s="1"/>
    </row>
    <row r="108" spans="3:3" ht="22.5" customHeight="1" x14ac:dyDescent="0.55000000000000004">
      <c r="C108" s="1"/>
    </row>
    <row r="109" spans="3:3" ht="22.5" customHeight="1" x14ac:dyDescent="0.55000000000000004">
      <c r="C109" s="1"/>
    </row>
    <row r="110" spans="3:3" ht="22.5" customHeight="1" x14ac:dyDescent="0.55000000000000004">
      <c r="C110" s="1"/>
    </row>
    <row r="111" spans="3:3" ht="22.5" customHeight="1" x14ac:dyDescent="0.55000000000000004">
      <c r="C111" s="1"/>
    </row>
    <row r="112" spans="3:3" ht="22.5" customHeight="1" x14ac:dyDescent="0.55000000000000004">
      <c r="C112" s="1"/>
    </row>
    <row r="113" spans="3:3" ht="22.5" customHeight="1" x14ac:dyDescent="0.55000000000000004">
      <c r="C113" s="1"/>
    </row>
    <row r="114" spans="3:3" ht="22.5" customHeight="1" x14ac:dyDescent="0.55000000000000004">
      <c r="C114" s="1"/>
    </row>
    <row r="115" spans="3:3" ht="22.5" customHeight="1" x14ac:dyDescent="0.55000000000000004">
      <c r="C115" s="1"/>
    </row>
    <row r="116" spans="3:3" ht="22.5" customHeight="1" x14ac:dyDescent="0.55000000000000004"/>
  </sheetData>
  <sheetProtection sheet="1" objects="1" scenarios="1"/>
  <mergeCells count="3">
    <mergeCell ref="A1:H1"/>
    <mergeCell ref="A2:H2"/>
    <mergeCell ref="D80:H80"/>
  </mergeCells>
  <phoneticPr fontId="2"/>
  <pageMargins left="0.7" right="0.7" top="0.75" bottom="0.75" header="0.3" footer="0.3"/>
  <pageSetup paperSize="9" scale="38" fitToWidth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3753-5643-418D-AFC8-B0FF681ED4B4}">
  <sheetPr>
    <tabColor rgb="FFFFCCFF"/>
  </sheetPr>
  <dimension ref="A1:P36"/>
  <sheetViews>
    <sheetView view="pageBreakPreview" zoomScale="130" zoomScaleNormal="100" zoomScaleSheetLayoutView="130" workbookViewId="0">
      <selection activeCell="G5" sqref="G5"/>
    </sheetView>
  </sheetViews>
  <sheetFormatPr defaultRowHeight="16" x14ac:dyDescent="0.4"/>
  <cols>
    <col min="1" max="1" width="28.1640625" style="84" customWidth="1"/>
    <col min="2" max="4" width="8" style="84" bestFit="1" customWidth="1"/>
    <col min="5" max="5" width="14.33203125" style="84" customWidth="1"/>
    <col min="6" max="6" width="8.6640625" style="88"/>
    <col min="7" max="16384" width="8.6640625" style="84"/>
  </cols>
  <sheetData>
    <row r="1" spans="1:16" ht="16.5" thickBot="1" x14ac:dyDescent="0.45">
      <c r="A1" s="81"/>
      <c r="B1" s="81"/>
      <c r="C1" s="81"/>
      <c r="D1" s="81"/>
      <c r="E1" s="81"/>
      <c r="F1" s="82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26" customHeight="1" thickTop="1" thickBot="1" x14ac:dyDescent="0.45">
      <c r="A2" s="178" t="s">
        <v>124</v>
      </c>
      <c r="B2" s="206"/>
      <c r="C2" s="207"/>
      <c r="D2" s="207"/>
      <c r="E2" s="207"/>
      <c r="F2" s="188" t="s">
        <v>463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 ht="26" customHeight="1" thickTop="1" x14ac:dyDescent="0.4">
      <c r="A3" s="179" t="s">
        <v>125</v>
      </c>
      <c r="B3" s="208" t="str">
        <f>IF(B2="","",VLOOKUP($B$2,コード番号一覧!$B$4:$H$80,2,FALSE))</f>
        <v/>
      </c>
      <c r="C3" s="209"/>
      <c r="D3" s="209"/>
      <c r="E3" s="210"/>
      <c r="F3" s="85" t="s">
        <v>458</v>
      </c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26" customHeight="1" x14ac:dyDescent="0.4">
      <c r="A4" s="180" t="s">
        <v>126</v>
      </c>
      <c r="B4" s="217"/>
      <c r="C4" s="218"/>
      <c r="D4" s="218"/>
      <c r="E4" s="219"/>
      <c r="F4" s="85" t="s">
        <v>459</v>
      </c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26" customHeight="1" x14ac:dyDescent="0.4">
      <c r="A5" s="180" t="s">
        <v>136</v>
      </c>
      <c r="B5" s="203" t="str">
        <f>IF(B2="","",VLOOKUP($B$2,コード番号一覧!$B$4:$H$80,4,FALSE))</f>
        <v/>
      </c>
      <c r="C5" s="204"/>
      <c r="D5" s="204"/>
      <c r="E5" s="205"/>
      <c r="F5" s="85" t="s">
        <v>458</v>
      </c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6" ht="26" customHeight="1" x14ac:dyDescent="0.4">
      <c r="A6" s="180" t="s">
        <v>141</v>
      </c>
      <c r="B6" s="203" t="str">
        <f>IF(B2="","",VLOOKUP($B$2,コード番号一覧!$B$4:$H$80,5,FALSE))</f>
        <v/>
      </c>
      <c r="C6" s="204"/>
      <c r="D6" s="204"/>
      <c r="E6" s="205"/>
      <c r="F6" s="85" t="s">
        <v>458</v>
      </c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 ht="26" customHeight="1" x14ac:dyDescent="0.4">
      <c r="A7" s="180" t="s">
        <v>443</v>
      </c>
      <c r="B7" s="203" t="str">
        <f>IF(B2="","",VLOOKUP($B$2,コード番号一覧!$B$4:$H$80,6,FALSE))</f>
        <v/>
      </c>
      <c r="C7" s="204"/>
      <c r="D7" s="204"/>
      <c r="E7" s="205"/>
      <c r="F7" s="85" t="s">
        <v>464</v>
      </c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 ht="26" customHeight="1" x14ac:dyDescent="0.4">
      <c r="A8" s="180" t="s">
        <v>444</v>
      </c>
      <c r="B8" s="203" t="str">
        <f>IF(B2="","",VLOOKUP($B$2,コード番号一覧!$B$4:$H$80,7,FALSE))</f>
        <v/>
      </c>
      <c r="C8" s="204"/>
      <c r="D8" s="204"/>
      <c r="E8" s="205"/>
      <c r="F8" s="85" t="s">
        <v>464</v>
      </c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 ht="26" customHeight="1" x14ac:dyDescent="0.4">
      <c r="A9" s="180" t="s">
        <v>437</v>
      </c>
      <c r="B9" s="211"/>
      <c r="C9" s="212"/>
      <c r="D9" s="212"/>
      <c r="E9" s="213"/>
      <c r="F9" s="85" t="s">
        <v>438</v>
      </c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6" ht="26" customHeight="1" thickBot="1" x14ac:dyDescent="0.45">
      <c r="A10" s="181" t="s">
        <v>134</v>
      </c>
      <c r="B10" s="214"/>
      <c r="C10" s="215"/>
      <c r="D10" s="215"/>
      <c r="E10" s="216"/>
      <c r="F10" s="85" t="s">
        <v>135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</row>
    <row r="11" spans="1:16" ht="17" thickTop="1" thickBot="1" x14ac:dyDescent="0.45">
      <c r="A11" s="83"/>
      <c r="B11" s="83"/>
      <c r="C11" s="83"/>
      <c r="D11" s="83"/>
      <c r="E11" s="83"/>
      <c r="F11" s="82"/>
      <c r="G11" s="83"/>
      <c r="H11" s="83"/>
      <c r="I11" s="83"/>
      <c r="J11" s="83"/>
      <c r="K11" s="83"/>
      <c r="L11" s="83"/>
      <c r="M11" s="83"/>
      <c r="N11" s="83"/>
      <c r="O11" s="83"/>
      <c r="P11" s="83"/>
    </row>
    <row r="12" spans="1:16" ht="39.5" customHeight="1" thickTop="1" thickBot="1" x14ac:dyDescent="0.45">
      <c r="A12" s="184" t="s">
        <v>132</v>
      </c>
      <c r="B12" s="187" t="s">
        <v>127</v>
      </c>
      <c r="C12" s="183" t="s">
        <v>128</v>
      </c>
      <c r="D12" s="184" t="s">
        <v>129</v>
      </c>
      <c r="E12" s="185" t="s">
        <v>131</v>
      </c>
      <c r="F12" s="182"/>
      <c r="G12" s="201" t="s">
        <v>461</v>
      </c>
      <c r="H12" s="201"/>
      <c r="I12" s="201"/>
      <c r="J12" s="201"/>
      <c r="K12" s="201"/>
      <c r="L12" s="201"/>
      <c r="M12" s="201"/>
      <c r="N12" s="83"/>
      <c r="O12" s="83"/>
      <c r="P12" s="83"/>
    </row>
    <row r="13" spans="1:16" ht="39.5" customHeight="1" thickTop="1" thickBot="1" x14ac:dyDescent="0.45">
      <c r="A13" s="184" t="s">
        <v>133</v>
      </c>
      <c r="B13" s="187">
        <f>男性!A5</f>
        <v>0</v>
      </c>
      <c r="C13" s="183">
        <f>女性!A5</f>
        <v>0</v>
      </c>
      <c r="D13" s="184">
        <f>SUM(B13:C13)</f>
        <v>0</v>
      </c>
      <c r="E13" s="186">
        <f>D13*800</f>
        <v>0</v>
      </c>
      <c r="F13" s="182"/>
      <c r="G13" s="202" t="s">
        <v>462</v>
      </c>
      <c r="H13" s="202"/>
      <c r="I13" s="202"/>
      <c r="J13" s="202"/>
      <c r="K13" s="202"/>
      <c r="L13" s="202"/>
      <c r="M13" s="202"/>
      <c r="N13" s="202"/>
      <c r="O13" s="86"/>
      <c r="P13" s="86"/>
    </row>
    <row r="14" spans="1:16" ht="16.5" thickTop="1" x14ac:dyDescent="0.4">
      <c r="A14" s="83"/>
      <c r="B14" s="83"/>
      <c r="C14" s="83"/>
      <c r="D14" s="83"/>
      <c r="E14" s="83"/>
      <c r="F14" s="82"/>
      <c r="G14" s="83"/>
      <c r="H14" s="83"/>
      <c r="I14" s="83"/>
      <c r="J14" s="83"/>
      <c r="K14" s="83"/>
      <c r="L14" s="83"/>
      <c r="M14" s="83"/>
      <c r="N14" s="83"/>
      <c r="O14" s="83"/>
      <c r="P14" s="83"/>
    </row>
    <row r="15" spans="1:16" ht="17" hidden="1" thickTop="1" thickBot="1" x14ac:dyDescent="0.45">
      <c r="A15" s="87" t="s">
        <v>130</v>
      </c>
      <c r="B15" s="87">
        <v>300</v>
      </c>
      <c r="C15" s="83"/>
      <c r="D15" s="83"/>
      <c r="E15" s="83"/>
      <c r="F15" s="82"/>
      <c r="G15" s="83"/>
      <c r="H15" s="83"/>
      <c r="I15" s="83"/>
      <c r="J15" s="83"/>
      <c r="K15" s="83"/>
      <c r="L15" s="83"/>
      <c r="M15" s="83"/>
      <c r="N15" s="83"/>
      <c r="O15" s="83"/>
      <c r="P15" s="83"/>
    </row>
    <row r="16" spans="1:16" x14ac:dyDescent="0.4">
      <c r="A16" s="83"/>
      <c r="B16" s="83"/>
      <c r="C16" s="83"/>
      <c r="D16" s="83"/>
      <c r="E16" s="83"/>
      <c r="F16" s="82"/>
      <c r="G16" s="83"/>
      <c r="H16" s="83"/>
      <c r="I16" s="83"/>
      <c r="J16" s="83"/>
      <c r="K16" s="83"/>
      <c r="L16" s="83"/>
      <c r="M16" s="83"/>
      <c r="N16" s="83"/>
      <c r="O16" s="83"/>
      <c r="P16" s="83"/>
    </row>
    <row r="17" spans="1:16" x14ac:dyDescent="0.4">
      <c r="A17" s="83"/>
      <c r="B17" s="83"/>
      <c r="C17" s="83"/>
      <c r="D17" s="83"/>
      <c r="E17" s="83"/>
      <c r="F17" s="82"/>
      <c r="G17" s="83"/>
      <c r="H17" s="83"/>
      <c r="I17" s="83"/>
      <c r="J17" s="83"/>
      <c r="K17" s="83"/>
      <c r="L17" s="83"/>
      <c r="M17" s="83"/>
      <c r="N17" s="83"/>
      <c r="O17" s="83"/>
      <c r="P17" s="83"/>
    </row>
    <row r="18" spans="1:16" x14ac:dyDescent="0.4">
      <c r="A18" s="83"/>
      <c r="B18" s="83"/>
      <c r="C18" s="83"/>
      <c r="D18" s="83"/>
      <c r="E18" s="83"/>
      <c r="F18" s="82"/>
      <c r="G18" s="83"/>
      <c r="H18" s="83"/>
      <c r="I18" s="83"/>
      <c r="J18" s="83"/>
      <c r="K18" s="83"/>
      <c r="L18" s="83"/>
      <c r="M18" s="83"/>
      <c r="N18" s="83"/>
      <c r="O18" s="83"/>
      <c r="P18" s="83"/>
    </row>
    <row r="19" spans="1:16" x14ac:dyDescent="0.4">
      <c r="A19" s="83"/>
      <c r="B19" s="83"/>
      <c r="C19" s="83"/>
      <c r="D19" s="83"/>
      <c r="E19" s="83"/>
      <c r="F19" s="82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6" x14ac:dyDescent="0.4">
      <c r="A20" s="83"/>
      <c r="B20" s="83"/>
      <c r="C20" s="83"/>
      <c r="D20" s="83"/>
      <c r="E20" s="83"/>
      <c r="F20" s="82"/>
      <c r="G20" s="83"/>
      <c r="H20" s="83"/>
      <c r="I20" s="83"/>
      <c r="J20" s="83"/>
      <c r="K20" s="83"/>
      <c r="L20" s="83"/>
      <c r="M20" s="83"/>
      <c r="N20" s="83"/>
      <c r="O20" s="83"/>
      <c r="P20" s="83"/>
    </row>
    <row r="21" spans="1:16" x14ac:dyDescent="0.4">
      <c r="A21" s="83"/>
      <c r="B21" s="83"/>
      <c r="C21" s="83"/>
      <c r="D21" s="83"/>
      <c r="E21" s="83"/>
      <c r="F21" s="82"/>
      <c r="G21" s="83"/>
      <c r="H21" s="83"/>
      <c r="I21" s="83"/>
      <c r="J21" s="83"/>
      <c r="K21" s="83"/>
      <c r="L21" s="83"/>
      <c r="M21" s="83"/>
      <c r="N21" s="83"/>
      <c r="O21" s="83"/>
      <c r="P21" s="83"/>
    </row>
    <row r="22" spans="1:16" x14ac:dyDescent="0.4">
      <c r="A22" s="83"/>
      <c r="B22" s="83"/>
      <c r="C22" s="83"/>
      <c r="D22" s="83"/>
      <c r="E22" s="83"/>
      <c r="F22" s="82"/>
      <c r="G22" s="83"/>
      <c r="H22" s="83"/>
      <c r="I22" s="83"/>
      <c r="J22" s="83"/>
      <c r="K22" s="83"/>
      <c r="L22" s="83"/>
      <c r="M22" s="83"/>
      <c r="N22" s="83"/>
      <c r="O22" s="83"/>
      <c r="P22" s="83"/>
    </row>
    <row r="23" spans="1:16" x14ac:dyDescent="0.4">
      <c r="A23" s="83"/>
      <c r="B23" s="83"/>
      <c r="C23" s="83"/>
      <c r="D23" s="83"/>
      <c r="E23" s="83"/>
      <c r="F23" s="82"/>
      <c r="G23" s="83"/>
      <c r="H23" s="83"/>
      <c r="I23" s="83"/>
      <c r="J23" s="83"/>
      <c r="K23" s="83"/>
      <c r="L23" s="83"/>
      <c r="M23" s="83"/>
      <c r="N23" s="83"/>
      <c r="O23" s="83"/>
      <c r="P23" s="83"/>
    </row>
    <row r="24" spans="1:16" x14ac:dyDescent="0.4">
      <c r="A24" s="83"/>
      <c r="B24" s="83"/>
      <c r="C24" s="83"/>
      <c r="D24" s="83"/>
      <c r="E24" s="83"/>
      <c r="F24" s="82"/>
      <c r="G24" s="83"/>
      <c r="H24" s="83"/>
      <c r="I24" s="83"/>
      <c r="J24" s="83"/>
      <c r="K24" s="83"/>
      <c r="L24" s="83"/>
      <c r="M24" s="83"/>
      <c r="N24" s="83"/>
      <c r="O24" s="83"/>
      <c r="P24" s="83"/>
    </row>
    <row r="25" spans="1:16" x14ac:dyDescent="0.4">
      <c r="A25" s="83"/>
      <c r="B25" s="83"/>
      <c r="C25" s="83"/>
      <c r="D25" s="83"/>
      <c r="E25" s="83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</row>
    <row r="26" spans="1:16" x14ac:dyDescent="0.4">
      <c r="A26" s="83"/>
      <c r="B26" s="83"/>
      <c r="C26" s="83"/>
      <c r="D26" s="83"/>
      <c r="E26" s="83"/>
      <c r="F26" s="82"/>
      <c r="G26" s="83"/>
      <c r="H26" s="83"/>
      <c r="I26" s="83"/>
      <c r="J26" s="83"/>
      <c r="K26" s="83"/>
      <c r="L26" s="83"/>
      <c r="M26" s="83"/>
      <c r="N26" s="83"/>
      <c r="O26" s="83"/>
      <c r="P26" s="83"/>
    </row>
    <row r="27" spans="1:16" x14ac:dyDescent="0.4">
      <c r="A27" s="83"/>
      <c r="B27" s="83"/>
      <c r="C27" s="83"/>
      <c r="D27" s="83"/>
      <c r="E27" s="83"/>
      <c r="F27" s="82"/>
      <c r="G27" s="83"/>
      <c r="H27" s="83"/>
      <c r="I27" s="83"/>
      <c r="J27" s="83"/>
      <c r="K27" s="83"/>
      <c r="L27" s="83"/>
      <c r="M27" s="83"/>
      <c r="N27" s="83"/>
      <c r="O27" s="83"/>
      <c r="P27" s="83"/>
    </row>
    <row r="28" spans="1:16" x14ac:dyDescent="0.4">
      <c r="A28" s="83"/>
      <c r="B28" s="83"/>
      <c r="C28" s="83"/>
      <c r="D28" s="83"/>
      <c r="E28" s="83"/>
      <c r="F28" s="82"/>
      <c r="G28" s="83"/>
      <c r="H28" s="83"/>
      <c r="I28" s="83"/>
      <c r="J28" s="83"/>
      <c r="K28" s="83"/>
      <c r="L28" s="83"/>
      <c r="M28" s="83"/>
      <c r="N28" s="83"/>
      <c r="O28" s="83"/>
      <c r="P28" s="83"/>
    </row>
    <row r="29" spans="1:16" x14ac:dyDescent="0.4">
      <c r="A29" s="83"/>
      <c r="B29" s="83"/>
      <c r="C29" s="83"/>
      <c r="D29" s="83"/>
      <c r="E29" s="83"/>
      <c r="F29" s="82"/>
      <c r="G29" s="83"/>
      <c r="H29" s="83"/>
      <c r="I29" s="83"/>
      <c r="J29" s="83"/>
      <c r="K29" s="83"/>
      <c r="L29" s="83"/>
      <c r="M29" s="83"/>
      <c r="N29" s="83"/>
      <c r="O29" s="83"/>
      <c r="P29" s="83"/>
    </row>
    <row r="30" spans="1:16" x14ac:dyDescent="0.4">
      <c r="A30" s="83"/>
      <c r="B30" s="83"/>
      <c r="C30" s="83"/>
      <c r="D30" s="83"/>
      <c r="E30" s="83"/>
      <c r="F30" s="82"/>
      <c r="G30" s="83"/>
      <c r="H30" s="83"/>
      <c r="I30" s="83"/>
      <c r="J30" s="83"/>
      <c r="K30" s="83"/>
      <c r="L30" s="83"/>
      <c r="M30" s="83"/>
      <c r="N30" s="83"/>
      <c r="O30" s="83"/>
      <c r="P30" s="83"/>
    </row>
    <row r="31" spans="1:16" x14ac:dyDescent="0.4">
      <c r="A31" s="83"/>
      <c r="B31" s="83"/>
      <c r="C31" s="83"/>
      <c r="D31" s="83"/>
      <c r="E31" s="83"/>
      <c r="F31" s="82"/>
      <c r="G31" s="83"/>
      <c r="H31" s="83"/>
      <c r="I31" s="83"/>
      <c r="J31" s="83"/>
      <c r="K31" s="83"/>
      <c r="L31" s="83"/>
      <c r="M31" s="83"/>
      <c r="N31" s="83"/>
      <c r="O31" s="83"/>
      <c r="P31" s="83"/>
    </row>
    <row r="32" spans="1:16" x14ac:dyDescent="0.4">
      <c r="A32" s="83"/>
      <c r="B32" s="83"/>
      <c r="C32" s="83"/>
      <c r="D32" s="83"/>
      <c r="E32" s="83"/>
      <c r="F32" s="82"/>
      <c r="G32" s="83"/>
      <c r="H32" s="83"/>
      <c r="I32" s="83"/>
      <c r="J32" s="83"/>
      <c r="K32" s="83"/>
      <c r="L32" s="83"/>
      <c r="M32" s="83"/>
      <c r="N32" s="83"/>
      <c r="O32" s="83"/>
      <c r="P32" s="83"/>
    </row>
    <row r="33" spans="1:16" x14ac:dyDescent="0.4">
      <c r="A33" s="83"/>
      <c r="B33" s="83"/>
      <c r="C33" s="83"/>
      <c r="D33" s="83"/>
      <c r="E33" s="83"/>
      <c r="F33" s="82"/>
      <c r="G33" s="83"/>
      <c r="H33" s="83"/>
      <c r="I33" s="83"/>
      <c r="J33" s="83"/>
      <c r="K33" s="83"/>
      <c r="L33" s="83"/>
      <c r="M33" s="83"/>
      <c r="N33" s="83"/>
      <c r="O33" s="83"/>
      <c r="P33" s="83"/>
    </row>
    <row r="34" spans="1:16" x14ac:dyDescent="0.4">
      <c r="A34" s="83"/>
      <c r="B34" s="83"/>
      <c r="C34" s="83"/>
      <c r="D34" s="83"/>
      <c r="E34" s="83"/>
      <c r="F34" s="82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1:16" x14ac:dyDescent="0.4">
      <c r="A35" s="83"/>
      <c r="B35" s="83"/>
      <c r="C35" s="83"/>
      <c r="D35" s="83"/>
      <c r="E35" s="83"/>
      <c r="F35" s="82"/>
      <c r="G35" s="83"/>
      <c r="H35" s="83"/>
      <c r="I35" s="83"/>
      <c r="J35" s="83"/>
      <c r="K35" s="83"/>
      <c r="L35" s="83"/>
      <c r="M35" s="83"/>
      <c r="N35" s="83"/>
      <c r="O35" s="83"/>
      <c r="P35" s="83"/>
    </row>
    <row r="36" spans="1:16" x14ac:dyDescent="0.4">
      <c r="A36" s="83"/>
      <c r="B36" s="83"/>
      <c r="C36" s="83"/>
      <c r="D36" s="83"/>
      <c r="E36" s="83"/>
      <c r="F36" s="82"/>
      <c r="G36" s="83"/>
      <c r="H36" s="83"/>
      <c r="I36" s="83"/>
      <c r="J36" s="83"/>
      <c r="K36" s="83"/>
      <c r="L36" s="83"/>
      <c r="M36" s="83"/>
      <c r="N36" s="83"/>
      <c r="O36" s="83"/>
      <c r="P36" s="83"/>
    </row>
  </sheetData>
  <sheetProtection sheet="1" objects="1" scenarios="1"/>
  <mergeCells count="11">
    <mergeCell ref="G12:M12"/>
    <mergeCell ref="G13:N13"/>
    <mergeCell ref="B6:E6"/>
    <mergeCell ref="B2:E2"/>
    <mergeCell ref="B3:E3"/>
    <mergeCell ref="B9:E9"/>
    <mergeCell ref="B5:E5"/>
    <mergeCell ref="B10:E10"/>
    <mergeCell ref="B4:E4"/>
    <mergeCell ref="B7:E7"/>
    <mergeCell ref="B8:E8"/>
  </mergeCells>
  <phoneticPr fontId="2"/>
  <pageMargins left="0.7" right="0.7" top="0.75" bottom="0.75" header="0.3" footer="0.3"/>
  <pageSetup paperSize="9" scale="55" orientation="portrait" horizontalDpi="0" verticalDpi="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3ED7-7959-46F8-B7B0-CB07DD8B578C}">
  <sheetPr>
    <tabColor rgb="FFB4E3F2"/>
    <pageSetUpPr fitToPage="1"/>
  </sheetPr>
  <dimension ref="A1:Q1110"/>
  <sheetViews>
    <sheetView showGridLines="0" view="pageBreakPreview" topLeftCell="A103" zoomScale="80" zoomScaleNormal="80" zoomScaleSheetLayoutView="80" workbookViewId="0">
      <selection activeCell="F18" sqref="F18"/>
    </sheetView>
  </sheetViews>
  <sheetFormatPr defaultColWidth="9" defaultRowHeight="14.5" x14ac:dyDescent="0.55000000000000004"/>
  <cols>
    <col min="1" max="1" width="5.6640625" style="119" bestFit="1" customWidth="1"/>
    <col min="2" max="2" width="12.4140625" style="119" bestFit="1" customWidth="1"/>
    <col min="3" max="3" width="20.25" style="119" bestFit="1" customWidth="1"/>
    <col min="4" max="4" width="19.08203125" style="119" bestFit="1" customWidth="1"/>
    <col min="5" max="5" width="19.08203125" style="119" customWidth="1"/>
    <col min="6" max="6" width="14.9140625" style="119" bestFit="1" customWidth="1"/>
    <col min="7" max="10" width="12.4140625" style="119" customWidth="1"/>
    <col min="11" max="11" width="5.83203125" style="137" customWidth="1"/>
    <col min="12" max="12" width="5.83203125" style="119" customWidth="1"/>
    <col min="13" max="13" width="14.25" style="138" bestFit="1" customWidth="1"/>
    <col min="14" max="14" width="11.75" style="89" bestFit="1" customWidth="1"/>
    <col min="15" max="15" width="8.25" style="89" bestFit="1" customWidth="1"/>
    <col min="16" max="16" width="11.75" style="89" bestFit="1" customWidth="1"/>
    <col min="17" max="17" width="35.5" style="89" customWidth="1"/>
    <col min="18" max="16384" width="9" style="89"/>
  </cols>
  <sheetData>
    <row r="1" spans="1:17" ht="22.5" customHeight="1" x14ac:dyDescent="0.55000000000000004">
      <c r="A1" s="223" t="s">
        <v>452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spans="1:17" ht="58.5" customHeight="1" x14ac:dyDescent="0.55000000000000004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</row>
    <row r="3" spans="1:17" ht="25" customHeight="1" thickBot="1" x14ac:dyDescent="0.6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4" customHeight="1" thickBot="1" x14ac:dyDescent="0.6">
      <c r="A4" s="224" t="s">
        <v>453</v>
      </c>
      <c r="B4" s="225"/>
      <c r="C4" s="225"/>
      <c r="D4" s="226"/>
      <c r="E4" s="227" t="s">
        <v>447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ht="87.5" customHeight="1" x14ac:dyDescent="0.55000000000000004">
      <c r="A5" s="229">
        <f>COUNTA(G13:G112)</f>
        <v>0</v>
      </c>
      <c r="B5" s="230"/>
      <c r="C5" s="230"/>
      <c r="D5" s="231"/>
      <c r="E5" s="227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</row>
    <row r="6" spans="1:17" ht="23" customHeight="1" thickBot="1" x14ac:dyDescent="0.6">
      <c r="A6" s="232" t="s">
        <v>450</v>
      </c>
      <c r="B6" s="233"/>
      <c r="C6" s="233"/>
      <c r="D6" s="234"/>
      <c r="E6" s="227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</row>
    <row r="7" spans="1:17" ht="25" customHeight="1" thickBot="1" x14ac:dyDescent="0.6">
      <c r="A7" s="91"/>
      <c r="B7" s="91"/>
      <c r="C7" s="92"/>
      <c r="D7" s="91"/>
      <c r="E7" s="91"/>
      <c r="F7" s="91"/>
      <c r="G7" s="91"/>
      <c r="H7" s="91"/>
      <c r="I7" s="91"/>
      <c r="J7" s="91"/>
      <c r="K7" s="93"/>
      <c r="L7" s="91"/>
      <c r="M7" s="94"/>
      <c r="N7" s="95"/>
      <c r="O7" s="95"/>
      <c r="P7" s="95"/>
      <c r="Q7" s="95"/>
    </row>
    <row r="8" spans="1:17" ht="30.5" customHeight="1" x14ac:dyDescent="0.55000000000000004">
      <c r="A8" s="235" t="s">
        <v>448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7"/>
    </row>
    <row r="9" spans="1:17" ht="74.5" customHeight="1" thickBot="1" x14ac:dyDescent="0.6">
      <c r="A9" s="220" t="s">
        <v>451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2"/>
    </row>
    <row r="10" spans="1:17" ht="50" customHeight="1" thickBot="1" x14ac:dyDescent="0.6">
      <c r="A10" s="96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s="110" customFormat="1" ht="39" customHeight="1" thickBot="1" x14ac:dyDescent="0.6">
      <c r="A11" s="98" t="s">
        <v>434</v>
      </c>
      <c r="B11" s="99" t="s">
        <v>440</v>
      </c>
      <c r="C11" s="100" t="s">
        <v>140</v>
      </c>
      <c r="D11" s="101" t="s">
        <v>445</v>
      </c>
      <c r="E11" s="102" t="s">
        <v>444</v>
      </c>
      <c r="F11" s="103" t="s">
        <v>24</v>
      </c>
      <c r="G11" s="100" t="s">
        <v>25</v>
      </c>
      <c r="H11" s="100" t="s">
        <v>26</v>
      </c>
      <c r="I11" s="100" t="s">
        <v>27</v>
      </c>
      <c r="J11" s="104" t="s">
        <v>28</v>
      </c>
      <c r="K11" s="105" t="s">
        <v>439</v>
      </c>
      <c r="L11" s="106" t="s">
        <v>435</v>
      </c>
      <c r="M11" s="107" t="s">
        <v>29</v>
      </c>
      <c r="N11" s="108" t="s">
        <v>30</v>
      </c>
      <c r="O11" s="109" t="s">
        <v>442</v>
      </c>
      <c r="P11" s="101" t="s">
        <v>436</v>
      </c>
      <c r="Q11" s="106" t="s">
        <v>31</v>
      </c>
    </row>
    <row r="12" spans="1:17" s="119" customFormat="1" ht="26.25" customHeight="1" thickBot="1" x14ac:dyDescent="0.6">
      <c r="A12" s="111" t="s">
        <v>32</v>
      </c>
      <c r="B12" s="112">
        <v>118</v>
      </c>
      <c r="C12" s="113" t="s">
        <v>33</v>
      </c>
      <c r="D12" s="113">
        <v>18421</v>
      </c>
      <c r="E12" s="114" t="s">
        <v>446</v>
      </c>
      <c r="F12" s="115">
        <v>1234567890</v>
      </c>
      <c r="G12" s="113" t="s">
        <v>34</v>
      </c>
      <c r="H12" s="113" t="s">
        <v>35</v>
      </c>
      <c r="I12" s="113" t="s">
        <v>36</v>
      </c>
      <c r="J12" s="116" t="s">
        <v>37</v>
      </c>
      <c r="K12" s="112">
        <v>1</v>
      </c>
      <c r="L12" s="114" t="s">
        <v>454</v>
      </c>
      <c r="M12" s="117" t="s">
        <v>38</v>
      </c>
      <c r="N12" s="112" t="s">
        <v>137</v>
      </c>
      <c r="O12" s="113">
        <v>33</v>
      </c>
      <c r="P12" s="113" t="s">
        <v>441</v>
      </c>
      <c r="Q12" s="118" t="s">
        <v>40</v>
      </c>
    </row>
    <row r="13" spans="1:17" s="119" customFormat="1" ht="26.25" customHeight="1" x14ac:dyDescent="0.55000000000000004">
      <c r="A13" s="120">
        <v>1</v>
      </c>
      <c r="B13" s="121" t="str">
        <f>IF(G13="","",データ!$B$2)</f>
        <v/>
      </c>
      <c r="C13" s="122" t="str">
        <f>IF(G13="","",データ!$B$3)</f>
        <v/>
      </c>
      <c r="D13" s="123" t="str">
        <f>IF(G13="","",データ!$B$7)</f>
        <v/>
      </c>
      <c r="E13" s="124" t="str">
        <f>IF(G13="","",データ!$B$8)</f>
        <v/>
      </c>
      <c r="F13" s="58"/>
      <c r="G13" s="55"/>
      <c r="H13" s="55"/>
      <c r="I13" s="55"/>
      <c r="J13" s="139"/>
      <c r="K13" s="121" t="str">
        <f>IF(G13="","","1")</f>
        <v/>
      </c>
      <c r="L13" s="124" t="str">
        <f>IF(G13="","","男性")</f>
        <v/>
      </c>
      <c r="M13" s="162"/>
      <c r="N13" s="121" t="str">
        <f>IF(G13="","",データ!$B$5)</f>
        <v/>
      </c>
      <c r="O13" s="123" t="str">
        <f>IF(G13="","","33")</f>
        <v/>
      </c>
      <c r="P13" s="123" t="str">
        <f>IF(G13="","","岡山")</f>
        <v/>
      </c>
      <c r="Q13" s="124" t="str">
        <f>IF(G13="","",データ!$B$6)</f>
        <v/>
      </c>
    </row>
    <row r="14" spans="1:17" s="119" customFormat="1" ht="26.25" customHeight="1" x14ac:dyDescent="0.55000000000000004">
      <c r="A14" s="125">
        <v>2</v>
      </c>
      <c r="B14" s="126" t="str">
        <f>IF(G14="","",データ!$B$2)</f>
        <v/>
      </c>
      <c r="C14" s="127" t="str">
        <f>IF(G14="","",データ!$B$3)</f>
        <v/>
      </c>
      <c r="D14" s="128" t="str">
        <f>IF(G14="","",データ!$B$7)</f>
        <v/>
      </c>
      <c r="E14" s="129" t="str">
        <f>IF(G14="","",データ!$B$8)</f>
        <v/>
      </c>
      <c r="F14" s="59"/>
      <c r="G14" s="56"/>
      <c r="H14" s="56"/>
      <c r="I14" s="56"/>
      <c r="J14" s="140"/>
      <c r="K14" s="130" t="str">
        <f t="shared" ref="K14:K77" si="0">IF(G14="","","1")</f>
        <v/>
      </c>
      <c r="L14" s="129" t="str">
        <f t="shared" ref="L14:L77" si="1">IF(G14="","","男性")</f>
        <v/>
      </c>
      <c r="M14" s="163"/>
      <c r="N14" s="126" t="str">
        <f>IF(G14="","",データ!$B$5)</f>
        <v/>
      </c>
      <c r="O14" s="128" t="str">
        <f t="shared" ref="O14:O77" si="2">IF(G14="","","33")</f>
        <v/>
      </c>
      <c r="P14" s="128" t="str">
        <f t="shared" ref="P14:P77" si="3">IF(G14="","","岡山")</f>
        <v/>
      </c>
      <c r="Q14" s="129" t="str">
        <f>IF(G14="","",データ!$B$6)</f>
        <v/>
      </c>
    </row>
    <row r="15" spans="1:17" s="119" customFormat="1" ht="26.25" customHeight="1" x14ac:dyDescent="0.55000000000000004">
      <c r="A15" s="125">
        <v>3</v>
      </c>
      <c r="B15" s="126" t="str">
        <f>IF(G15="","",データ!$B$2)</f>
        <v/>
      </c>
      <c r="C15" s="127" t="str">
        <f>IF(G15="","",データ!$B$3)</f>
        <v/>
      </c>
      <c r="D15" s="128" t="str">
        <f>IF(G15="","",データ!$B$7)</f>
        <v/>
      </c>
      <c r="E15" s="129" t="str">
        <f>IF(G15="","",データ!$B$8)</f>
        <v/>
      </c>
      <c r="F15" s="59"/>
      <c r="G15" s="56"/>
      <c r="H15" s="56"/>
      <c r="I15" s="56"/>
      <c r="J15" s="140"/>
      <c r="K15" s="130" t="str">
        <f t="shared" si="0"/>
        <v/>
      </c>
      <c r="L15" s="129" t="str">
        <f t="shared" si="1"/>
        <v/>
      </c>
      <c r="M15" s="163"/>
      <c r="N15" s="126" t="str">
        <f>IF(G15="","",データ!$B$5)</f>
        <v/>
      </c>
      <c r="O15" s="128" t="str">
        <f t="shared" si="2"/>
        <v/>
      </c>
      <c r="P15" s="128" t="str">
        <f t="shared" si="3"/>
        <v/>
      </c>
      <c r="Q15" s="129" t="str">
        <f>IF(G15="","",データ!$B$6)</f>
        <v/>
      </c>
    </row>
    <row r="16" spans="1:17" s="119" customFormat="1" ht="26.25" customHeight="1" x14ac:dyDescent="0.55000000000000004">
      <c r="A16" s="125">
        <v>4</v>
      </c>
      <c r="B16" s="126" t="str">
        <f>IF(G16="","",データ!$B$2)</f>
        <v/>
      </c>
      <c r="C16" s="127" t="str">
        <f>IF(G16="","",データ!$B$3)</f>
        <v/>
      </c>
      <c r="D16" s="128" t="str">
        <f>IF(G16="","",データ!$B$7)</f>
        <v/>
      </c>
      <c r="E16" s="129" t="str">
        <f>IF(G16="","",データ!$B$8)</f>
        <v/>
      </c>
      <c r="F16" s="59"/>
      <c r="G16" s="56"/>
      <c r="H16" s="56"/>
      <c r="I16" s="56"/>
      <c r="J16" s="140"/>
      <c r="K16" s="130" t="str">
        <f t="shared" si="0"/>
        <v/>
      </c>
      <c r="L16" s="129" t="str">
        <f t="shared" si="1"/>
        <v/>
      </c>
      <c r="M16" s="163"/>
      <c r="N16" s="126" t="str">
        <f>IF(G16="","",データ!$B$5)</f>
        <v/>
      </c>
      <c r="O16" s="128" t="str">
        <f t="shared" si="2"/>
        <v/>
      </c>
      <c r="P16" s="128" t="str">
        <f t="shared" si="3"/>
        <v/>
      </c>
      <c r="Q16" s="129" t="str">
        <f>IF(G16="","",データ!$B$6)</f>
        <v/>
      </c>
    </row>
    <row r="17" spans="1:17" s="119" customFormat="1" ht="26.25" customHeight="1" x14ac:dyDescent="0.55000000000000004">
      <c r="A17" s="125">
        <v>5</v>
      </c>
      <c r="B17" s="126" t="str">
        <f>IF(G17="","",データ!$B$2)</f>
        <v/>
      </c>
      <c r="C17" s="127" t="str">
        <f>IF(G17="","",データ!$B$3)</f>
        <v/>
      </c>
      <c r="D17" s="128" t="str">
        <f>IF(G17="","",データ!$B$7)</f>
        <v/>
      </c>
      <c r="E17" s="129" t="str">
        <f>IF(G17="","",データ!$B$8)</f>
        <v/>
      </c>
      <c r="F17" s="59"/>
      <c r="G17" s="56"/>
      <c r="H17" s="56"/>
      <c r="I17" s="56"/>
      <c r="J17" s="140"/>
      <c r="K17" s="130" t="str">
        <f t="shared" si="0"/>
        <v/>
      </c>
      <c r="L17" s="129" t="str">
        <f t="shared" si="1"/>
        <v/>
      </c>
      <c r="M17" s="163"/>
      <c r="N17" s="126" t="str">
        <f>IF(G17="","",データ!$B$5)</f>
        <v/>
      </c>
      <c r="O17" s="128" t="str">
        <f t="shared" si="2"/>
        <v/>
      </c>
      <c r="P17" s="128" t="str">
        <f t="shared" si="3"/>
        <v/>
      </c>
      <c r="Q17" s="129" t="str">
        <f>IF(G17="","",データ!$B$6)</f>
        <v/>
      </c>
    </row>
    <row r="18" spans="1:17" s="119" customFormat="1" ht="26.25" customHeight="1" x14ac:dyDescent="0.55000000000000004">
      <c r="A18" s="125">
        <v>6</v>
      </c>
      <c r="B18" s="126" t="str">
        <f>IF(G18="","",データ!$B$2)</f>
        <v/>
      </c>
      <c r="C18" s="127" t="str">
        <f>IF(G18="","",データ!$B$3)</f>
        <v/>
      </c>
      <c r="D18" s="128" t="str">
        <f>IF(G18="","",データ!$B$7)</f>
        <v/>
      </c>
      <c r="E18" s="129" t="str">
        <f>IF(G18="","",データ!$B$8)</f>
        <v/>
      </c>
      <c r="F18" s="59"/>
      <c r="G18" s="56"/>
      <c r="H18" s="56"/>
      <c r="I18" s="56"/>
      <c r="J18" s="140"/>
      <c r="K18" s="130" t="str">
        <f t="shared" si="0"/>
        <v/>
      </c>
      <c r="L18" s="129" t="str">
        <f t="shared" si="1"/>
        <v/>
      </c>
      <c r="M18" s="163"/>
      <c r="N18" s="126" t="str">
        <f>IF(G18="","",データ!$B$5)</f>
        <v/>
      </c>
      <c r="O18" s="128" t="str">
        <f t="shared" si="2"/>
        <v/>
      </c>
      <c r="P18" s="128" t="str">
        <f t="shared" si="3"/>
        <v/>
      </c>
      <c r="Q18" s="129" t="str">
        <f>IF(G18="","",データ!$B$6)</f>
        <v/>
      </c>
    </row>
    <row r="19" spans="1:17" s="119" customFormat="1" ht="26.25" customHeight="1" x14ac:dyDescent="0.55000000000000004">
      <c r="A19" s="125">
        <v>7</v>
      </c>
      <c r="B19" s="126" t="str">
        <f>IF(G19="","",データ!$B$2)</f>
        <v/>
      </c>
      <c r="C19" s="127" t="str">
        <f>IF(G19="","",データ!$B$3)</f>
        <v/>
      </c>
      <c r="D19" s="128" t="str">
        <f>IF(G19="","",データ!$B$7)</f>
        <v/>
      </c>
      <c r="E19" s="129" t="str">
        <f>IF(G19="","",データ!$B$8)</f>
        <v/>
      </c>
      <c r="F19" s="59"/>
      <c r="G19" s="56"/>
      <c r="H19" s="56"/>
      <c r="I19" s="56"/>
      <c r="J19" s="140"/>
      <c r="K19" s="130" t="str">
        <f t="shared" si="0"/>
        <v/>
      </c>
      <c r="L19" s="129" t="str">
        <f t="shared" si="1"/>
        <v/>
      </c>
      <c r="M19" s="163"/>
      <c r="N19" s="126" t="str">
        <f>IF(G19="","",データ!$B$5)</f>
        <v/>
      </c>
      <c r="O19" s="128" t="str">
        <f t="shared" si="2"/>
        <v/>
      </c>
      <c r="P19" s="128" t="str">
        <f t="shared" si="3"/>
        <v/>
      </c>
      <c r="Q19" s="129" t="str">
        <f>IF(G19="","",データ!$B$6)</f>
        <v/>
      </c>
    </row>
    <row r="20" spans="1:17" s="119" customFormat="1" ht="26.25" customHeight="1" x14ac:dyDescent="0.55000000000000004">
      <c r="A20" s="125">
        <v>8</v>
      </c>
      <c r="B20" s="126" t="str">
        <f>IF(G20="","",データ!$B$2)</f>
        <v/>
      </c>
      <c r="C20" s="127" t="str">
        <f>IF(G20="","",データ!$B$3)</f>
        <v/>
      </c>
      <c r="D20" s="128" t="str">
        <f>IF(G20="","",データ!$B$7)</f>
        <v/>
      </c>
      <c r="E20" s="129" t="str">
        <f>IF(G20="","",データ!$B$8)</f>
        <v/>
      </c>
      <c r="F20" s="59"/>
      <c r="G20" s="56"/>
      <c r="H20" s="56"/>
      <c r="I20" s="56"/>
      <c r="J20" s="140"/>
      <c r="K20" s="130" t="str">
        <f t="shared" si="0"/>
        <v/>
      </c>
      <c r="L20" s="129" t="str">
        <f t="shared" si="1"/>
        <v/>
      </c>
      <c r="M20" s="163"/>
      <c r="N20" s="126" t="str">
        <f>IF(G20="","",データ!$B$5)</f>
        <v/>
      </c>
      <c r="O20" s="128" t="str">
        <f t="shared" si="2"/>
        <v/>
      </c>
      <c r="P20" s="128" t="str">
        <f t="shared" si="3"/>
        <v/>
      </c>
      <c r="Q20" s="129" t="str">
        <f>IF(G20="","",データ!$B$6)</f>
        <v/>
      </c>
    </row>
    <row r="21" spans="1:17" s="119" customFormat="1" ht="26.25" customHeight="1" x14ac:dyDescent="0.55000000000000004">
      <c r="A21" s="125">
        <v>9</v>
      </c>
      <c r="B21" s="126" t="str">
        <f>IF(G21="","",データ!$B$2)</f>
        <v/>
      </c>
      <c r="C21" s="127" t="str">
        <f>IF(G21="","",データ!$B$3)</f>
        <v/>
      </c>
      <c r="D21" s="128" t="str">
        <f>IF(G21="","",データ!$B$7)</f>
        <v/>
      </c>
      <c r="E21" s="129" t="str">
        <f>IF(G21="","",データ!$B$8)</f>
        <v/>
      </c>
      <c r="F21" s="59"/>
      <c r="G21" s="56"/>
      <c r="H21" s="56"/>
      <c r="I21" s="56"/>
      <c r="J21" s="140"/>
      <c r="K21" s="130" t="str">
        <f t="shared" si="0"/>
        <v/>
      </c>
      <c r="L21" s="129" t="str">
        <f t="shared" si="1"/>
        <v/>
      </c>
      <c r="M21" s="163"/>
      <c r="N21" s="126" t="str">
        <f>IF(G21="","",データ!$B$5)</f>
        <v/>
      </c>
      <c r="O21" s="128" t="str">
        <f t="shared" si="2"/>
        <v/>
      </c>
      <c r="P21" s="128" t="str">
        <f t="shared" si="3"/>
        <v/>
      </c>
      <c r="Q21" s="129" t="str">
        <f>IF(G21="","",データ!$B$6)</f>
        <v/>
      </c>
    </row>
    <row r="22" spans="1:17" s="119" customFormat="1" ht="26.25" customHeight="1" x14ac:dyDescent="0.55000000000000004">
      <c r="A22" s="125">
        <v>10</v>
      </c>
      <c r="B22" s="126" t="str">
        <f>IF(G22="","",データ!$B$2)</f>
        <v/>
      </c>
      <c r="C22" s="127" t="str">
        <f>IF(G22="","",データ!$B$3)</f>
        <v/>
      </c>
      <c r="D22" s="128" t="str">
        <f>IF(G22="","",データ!$B$7)</f>
        <v/>
      </c>
      <c r="E22" s="129" t="str">
        <f>IF(G22="","",データ!$B$8)</f>
        <v/>
      </c>
      <c r="F22" s="59"/>
      <c r="G22" s="56"/>
      <c r="H22" s="56"/>
      <c r="I22" s="56"/>
      <c r="J22" s="140"/>
      <c r="K22" s="130" t="str">
        <f t="shared" si="0"/>
        <v/>
      </c>
      <c r="L22" s="129" t="str">
        <f t="shared" si="1"/>
        <v/>
      </c>
      <c r="M22" s="163"/>
      <c r="N22" s="126" t="str">
        <f>IF(G22="","",データ!$B$5)</f>
        <v/>
      </c>
      <c r="O22" s="128" t="str">
        <f t="shared" si="2"/>
        <v/>
      </c>
      <c r="P22" s="128" t="str">
        <f t="shared" si="3"/>
        <v/>
      </c>
      <c r="Q22" s="129" t="str">
        <f>IF(G22="","",データ!$B$6)</f>
        <v/>
      </c>
    </row>
    <row r="23" spans="1:17" s="119" customFormat="1" ht="26.25" customHeight="1" x14ac:dyDescent="0.55000000000000004">
      <c r="A23" s="125">
        <v>11</v>
      </c>
      <c r="B23" s="126" t="str">
        <f>IF(G23="","",データ!$B$2)</f>
        <v/>
      </c>
      <c r="C23" s="127" t="str">
        <f>IF(G23="","",データ!$B$3)</f>
        <v/>
      </c>
      <c r="D23" s="128" t="str">
        <f>IF(G23="","",データ!$B$7)</f>
        <v/>
      </c>
      <c r="E23" s="129" t="str">
        <f>IF(G23="","",データ!$B$8)</f>
        <v/>
      </c>
      <c r="F23" s="59"/>
      <c r="G23" s="56"/>
      <c r="H23" s="56"/>
      <c r="I23" s="56"/>
      <c r="J23" s="140"/>
      <c r="K23" s="130" t="str">
        <f t="shared" si="0"/>
        <v/>
      </c>
      <c r="L23" s="129" t="str">
        <f t="shared" si="1"/>
        <v/>
      </c>
      <c r="M23" s="163"/>
      <c r="N23" s="126" t="str">
        <f>IF(G23="","",データ!$B$5)</f>
        <v/>
      </c>
      <c r="O23" s="128" t="str">
        <f t="shared" si="2"/>
        <v/>
      </c>
      <c r="P23" s="128" t="str">
        <f t="shared" si="3"/>
        <v/>
      </c>
      <c r="Q23" s="129" t="str">
        <f>IF(G23="","",データ!$B$6)</f>
        <v/>
      </c>
    </row>
    <row r="24" spans="1:17" s="119" customFormat="1" ht="26.25" customHeight="1" x14ac:dyDescent="0.55000000000000004">
      <c r="A24" s="125">
        <v>12</v>
      </c>
      <c r="B24" s="126" t="str">
        <f>IF(G24="","",データ!$B$2)</f>
        <v/>
      </c>
      <c r="C24" s="127" t="str">
        <f>IF(G24="","",データ!$B$3)</f>
        <v/>
      </c>
      <c r="D24" s="128" t="str">
        <f>IF(G24="","",データ!$B$7)</f>
        <v/>
      </c>
      <c r="E24" s="129" t="str">
        <f>IF(G24="","",データ!$B$8)</f>
        <v/>
      </c>
      <c r="F24" s="59"/>
      <c r="G24" s="56"/>
      <c r="H24" s="56"/>
      <c r="I24" s="56"/>
      <c r="J24" s="140"/>
      <c r="K24" s="130" t="str">
        <f t="shared" si="0"/>
        <v/>
      </c>
      <c r="L24" s="129" t="str">
        <f t="shared" si="1"/>
        <v/>
      </c>
      <c r="M24" s="163"/>
      <c r="N24" s="126" t="str">
        <f>IF(G24="","",データ!$B$5)</f>
        <v/>
      </c>
      <c r="O24" s="128" t="str">
        <f t="shared" si="2"/>
        <v/>
      </c>
      <c r="P24" s="128" t="str">
        <f t="shared" si="3"/>
        <v/>
      </c>
      <c r="Q24" s="129" t="str">
        <f>IF(G24="","",データ!$B$6)</f>
        <v/>
      </c>
    </row>
    <row r="25" spans="1:17" s="119" customFormat="1" ht="26.25" customHeight="1" x14ac:dyDescent="0.55000000000000004">
      <c r="A25" s="125">
        <v>13</v>
      </c>
      <c r="B25" s="126" t="str">
        <f>IF(G25="","",データ!$B$2)</f>
        <v/>
      </c>
      <c r="C25" s="127" t="str">
        <f>IF(G25="","",データ!$B$3)</f>
        <v/>
      </c>
      <c r="D25" s="128" t="str">
        <f>IF(G25="","",データ!$B$7)</f>
        <v/>
      </c>
      <c r="E25" s="129" t="str">
        <f>IF(G25="","",データ!$B$8)</f>
        <v/>
      </c>
      <c r="F25" s="59"/>
      <c r="G25" s="56"/>
      <c r="H25" s="56"/>
      <c r="I25" s="56"/>
      <c r="J25" s="140"/>
      <c r="K25" s="130" t="str">
        <f t="shared" si="0"/>
        <v/>
      </c>
      <c r="L25" s="129" t="str">
        <f t="shared" si="1"/>
        <v/>
      </c>
      <c r="M25" s="163"/>
      <c r="N25" s="126" t="str">
        <f>IF(G25="","",データ!$B$5)</f>
        <v/>
      </c>
      <c r="O25" s="128" t="str">
        <f t="shared" si="2"/>
        <v/>
      </c>
      <c r="P25" s="128" t="str">
        <f t="shared" si="3"/>
        <v/>
      </c>
      <c r="Q25" s="129" t="str">
        <f>IF(G25="","",データ!$B$6)</f>
        <v/>
      </c>
    </row>
    <row r="26" spans="1:17" s="119" customFormat="1" ht="26.25" customHeight="1" x14ac:dyDescent="0.55000000000000004">
      <c r="A26" s="125">
        <v>14</v>
      </c>
      <c r="B26" s="126" t="str">
        <f>IF(G26="","",データ!$B$2)</f>
        <v/>
      </c>
      <c r="C26" s="127" t="str">
        <f>IF(G26="","",データ!$B$3)</f>
        <v/>
      </c>
      <c r="D26" s="128" t="str">
        <f>IF(G26="","",データ!$B$7)</f>
        <v/>
      </c>
      <c r="E26" s="129" t="str">
        <f>IF(G26="","",データ!$B$8)</f>
        <v/>
      </c>
      <c r="F26" s="59"/>
      <c r="G26" s="56"/>
      <c r="H26" s="56"/>
      <c r="I26" s="56"/>
      <c r="J26" s="140"/>
      <c r="K26" s="130" t="str">
        <f t="shared" si="0"/>
        <v/>
      </c>
      <c r="L26" s="129" t="str">
        <f t="shared" si="1"/>
        <v/>
      </c>
      <c r="M26" s="163"/>
      <c r="N26" s="126" t="str">
        <f>IF(G26="","",データ!$B$5)</f>
        <v/>
      </c>
      <c r="O26" s="128" t="str">
        <f t="shared" si="2"/>
        <v/>
      </c>
      <c r="P26" s="128" t="str">
        <f t="shared" si="3"/>
        <v/>
      </c>
      <c r="Q26" s="129" t="str">
        <f>IF(G26="","",データ!$B$6)</f>
        <v/>
      </c>
    </row>
    <row r="27" spans="1:17" s="119" customFormat="1" ht="26.25" customHeight="1" x14ac:dyDescent="0.55000000000000004">
      <c r="A27" s="125">
        <v>15</v>
      </c>
      <c r="B27" s="126" t="str">
        <f>IF(G27="","",データ!$B$2)</f>
        <v/>
      </c>
      <c r="C27" s="127" t="str">
        <f>IF(G27="","",データ!$B$3)</f>
        <v/>
      </c>
      <c r="D27" s="128" t="str">
        <f>IF(G27="","",データ!$B$7)</f>
        <v/>
      </c>
      <c r="E27" s="129" t="str">
        <f>IF(G27="","",データ!$B$8)</f>
        <v/>
      </c>
      <c r="F27" s="59"/>
      <c r="G27" s="56"/>
      <c r="H27" s="56"/>
      <c r="I27" s="56"/>
      <c r="J27" s="140"/>
      <c r="K27" s="130" t="str">
        <f t="shared" si="0"/>
        <v/>
      </c>
      <c r="L27" s="129" t="str">
        <f t="shared" si="1"/>
        <v/>
      </c>
      <c r="M27" s="163"/>
      <c r="N27" s="126" t="str">
        <f>IF(G27="","",データ!$B$5)</f>
        <v/>
      </c>
      <c r="O27" s="128" t="str">
        <f t="shared" si="2"/>
        <v/>
      </c>
      <c r="P27" s="128" t="str">
        <f t="shared" si="3"/>
        <v/>
      </c>
      <c r="Q27" s="129" t="str">
        <f>IF(G27="","",データ!$B$6)</f>
        <v/>
      </c>
    </row>
    <row r="28" spans="1:17" s="119" customFormat="1" ht="26.25" customHeight="1" x14ac:dyDescent="0.55000000000000004">
      <c r="A28" s="125">
        <v>16</v>
      </c>
      <c r="B28" s="126" t="str">
        <f>IF(G28="","",データ!$B$2)</f>
        <v/>
      </c>
      <c r="C28" s="127" t="str">
        <f>IF(G28="","",データ!$B$3)</f>
        <v/>
      </c>
      <c r="D28" s="128" t="str">
        <f>IF(G28="","",データ!$B$7)</f>
        <v/>
      </c>
      <c r="E28" s="129" t="str">
        <f>IF(G28="","",データ!$B$8)</f>
        <v/>
      </c>
      <c r="F28" s="59"/>
      <c r="G28" s="56"/>
      <c r="H28" s="56"/>
      <c r="I28" s="56"/>
      <c r="J28" s="140"/>
      <c r="K28" s="130" t="str">
        <f t="shared" si="0"/>
        <v/>
      </c>
      <c r="L28" s="129" t="str">
        <f t="shared" si="1"/>
        <v/>
      </c>
      <c r="M28" s="163"/>
      <c r="N28" s="126" t="str">
        <f>IF(G28="","",データ!$B$5)</f>
        <v/>
      </c>
      <c r="O28" s="128" t="str">
        <f t="shared" si="2"/>
        <v/>
      </c>
      <c r="P28" s="128" t="str">
        <f t="shared" si="3"/>
        <v/>
      </c>
      <c r="Q28" s="129" t="str">
        <f>IF(G28="","",データ!$B$6)</f>
        <v/>
      </c>
    </row>
    <row r="29" spans="1:17" s="119" customFormat="1" ht="26.25" customHeight="1" x14ac:dyDescent="0.55000000000000004">
      <c r="A29" s="125">
        <v>17</v>
      </c>
      <c r="B29" s="126" t="str">
        <f>IF(G29="","",データ!$B$2)</f>
        <v/>
      </c>
      <c r="C29" s="127" t="str">
        <f>IF(G29="","",データ!$B$3)</f>
        <v/>
      </c>
      <c r="D29" s="128" t="str">
        <f>IF(G29="","",データ!$B$7)</f>
        <v/>
      </c>
      <c r="E29" s="129" t="str">
        <f>IF(G29="","",データ!$B$8)</f>
        <v/>
      </c>
      <c r="F29" s="59"/>
      <c r="G29" s="56"/>
      <c r="H29" s="56"/>
      <c r="I29" s="56"/>
      <c r="J29" s="140"/>
      <c r="K29" s="130" t="str">
        <f t="shared" si="0"/>
        <v/>
      </c>
      <c r="L29" s="129" t="str">
        <f t="shared" si="1"/>
        <v/>
      </c>
      <c r="M29" s="163"/>
      <c r="N29" s="126" t="str">
        <f>IF(G29="","",データ!$B$5)</f>
        <v/>
      </c>
      <c r="O29" s="128" t="str">
        <f t="shared" si="2"/>
        <v/>
      </c>
      <c r="P29" s="128" t="str">
        <f t="shared" si="3"/>
        <v/>
      </c>
      <c r="Q29" s="129" t="str">
        <f>IF(G29="","",データ!$B$6)</f>
        <v/>
      </c>
    </row>
    <row r="30" spans="1:17" s="119" customFormat="1" ht="26.25" customHeight="1" x14ac:dyDescent="0.55000000000000004">
      <c r="A30" s="125">
        <v>18</v>
      </c>
      <c r="B30" s="126" t="str">
        <f>IF(G30="","",データ!$B$2)</f>
        <v/>
      </c>
      <c r="C30" s="127" t="str">
        <f>IF(G30="","",データ!$B$3)</f>
        <v/>
      </c>
      <c r="D30" s="128" t="str">
        <f>IF(G30="","",データ!$B$7)</f>
        <v/>
      </c>
      <c r="E30" s="129" t="str">
        <f>IF(G30="","",データ!$B$8)</f>
        <v/>
      </c>
      <c r="F30" s="59"/>
      <c r="G30" s="56"/>
      <c r="H30" s="56"/>
      <c r="I30" s="56"/>
      <c r="J30" s="140"/>
      <c r="K30" s="130" t="str">
        <f t="shared" si="0"/>
        <v/>
      </c>
      <c r="L30" s="129" t="str">
        <f t="shared" si="1"/>
        <v/>
      </c>
      <c r="M30" s="163"/>
      <c r="N30" s="126" t="str">
        <f>IF(G30="","",データ!$B$5)</f>
        <v/>
      </c>
      <c r="O30" s="128" t="str">
        <f t="shared" si="2"/>
        <v/>
      </c>
      <c r="P30" s="128" t="str">
        <f t="shared" si="3"/>
        <v/>
      </c>
      <c r="Q30" s="129" t="str">
        <f>IF(G30="","",データ!$B$6)</f>
        <v/>
      </c>
    </row>
    <row r="31" spans="1:17" s="119" customFormat="1" ht="26.25" customHeight="1" x14ac:dyDescent="0.55000000000000004">
      <c r="A31" s="125">
        <v>19</v>
      </c>
      <c r="B31" s="126" t="str">
        <f>IF(G31="","",データ!$B$2)</f>
        <v/>
      </c>
      <c r="C31" s="127" t="str">
        <f>IF(G31="","",データ!$B$3)</f>
        <v/>
      </c>
      <c r="D31" s="128" t="str">
        <f>IF(G31="","",データ!$B$7)</f>
        <v/>
      </c>
      <c r="E31" s="129" t="str">
        <f>IF(G31="","",データ!$B$8)</f>
        <v/>
      </c>
      <c r="F31" s="59"/>
      <c r="G31" s="56"/>
      <c r="H31" s="56"/>
      <c r="I31" s="56"/>
      <c r="J31" s="140"/>
      <c r="K31" s="130" t="str">
        <f t="shared" si="0"/>
        <v/>
      </c>
      <c r="L31" s="129" t="str">
        <f t="shared" si="1"/>
        <v/>
      </c>
      <c r="M31" s="163"/>
      <c r="N31" s="126" t="str">
        <f>IF(G31="","",データ!$B$5)</f>
        <v/>
      </c>
      <c r="O31" s="128" t="str">
        <f t="shared" si="2"/>
        <v/>
      </c>
      <c r="P31" s="128" t="str">
        <f t="shared" si="3"/>
        <v/>
      </c>
      <c r="Q31" s="129" t="str">
        <f>IF(G31="","",データ!$B$6)</f>
        <v/>
      </c>
    </row>
    <row r="32" spans="1:17" s="119" customFormat="1" ht="26.25" customHeight="1" x14ac:dyDescent="0.55000000000000004">
      <c r="A32" s="125">
        <v>20</v>
      </c>
      <c r="B32" s="126" t="str">
        <f>IF(G32="","",データ!$B$2)</f>
        <v/>
      </c>
      <c r="C32" s="127" t="str">
        <f>IF(G32="","",データ!$B$3)</f>
        <v/>
      </c>
      <c r="D32" s="128" t="str">
        <f>IF(G32="","",データ!$B$7)</f>
        <v/>
      </c>
      <c r="E32" s="129" t="str">
        <f>IF(G32="","",データ!$B$8)</f>
        <v/>
      </c>
      <c r="F32" s="59"/>
      <c r="G32" s="56"/>
      <c r="H32" s="56"/>
      <c r="I32" s="56"/>
      <c r="J32" s="140"/>
      <c r="K32" s="130" t="str">
        <f t="shared" si="0"/>
        <v/>
      </c>
      <c r="L32" s="129" t="str">
        <f t="shared" si="1"/>
        <v/>
      </c>
      <c r="M32" s="163"/>
      <c r="N32" s="126" t="str">
        <f>IF(G32="","",データ!$B$5)</f>
        <v/>
      </c>
      <c r="O32" s="128" t="str">
        <f t="shared" si="2"/>
        <v/>
      </c>
      <c r="P32" s="128" t="str">
        <f t="shared" si="3"/>
        <v/>
      </c>
      <c r="Q32" s="129" t="str">
        <f>IF(G32="","",データ!$B$6)</f>
        <v/>
      </c>
    </row>
    <row r="33" spans="1:17" s="119" customFormat="1" ht="26.25" customHeight="1" x14ac:dyDescent="0.55000000000000004">
      <c r="A33" s="125">
        <v>21</v>
      </c>
      <c r="B33" s="126" t="str">
        <f>IF(G33="","",データ!$B$2)</f>
        <v/>
      </c>
      <c r="C33" s="127" t="str">
        <f>IF(G33="","",データ!$B$3)</f>
        <v/>
      </c>
      <c r="D33" s="128" t="str">
        <f>IF(G33="","",データ!$B$7)</f>
        <v/>
      </c>
      <c r="E33" s="129" t="str">
        <f>IF(G33="","",データ!$B$8)</f>
        <v/>
      </c>
      <c r="F33" s="59"/>
      <c r="G33" s="56"/>
      <c r="H33" s="56"/>
      <c r="I33" s="56"/>
      <c r="J33" s="140"/>
      <c r="K33" s="130" t="str">
        <f t="shared" si="0"/>
        <v/>
      </c>
      <c r="L33" s="129" t="str">
        <f t="shared" si="1"/>
        <v/>
      </c>
      <c r="M33" s="163"/>
      <c r="N33" s="126" t="str">
        <f>IF(G33="","",データ!$B$5)</f>
        <v/>
      </c>
      <c r="O33" s="128" t="str">
        <f t="shared" si="2"/>
        <v/>
      </c>
      <c r="P33" s="128" t="str">
        <f t="shared" si="3"/>
        <v/>
      </c>
      <c r="Q33" s="129" t="str">
        <f>IF(G33="","",データ!$B$6)</f>
        <v/>
      </c>
    </row>
    <row r="34" spans="1:17" s="119" customFormat="1" ht="26.25" customHeight="1" x14ac:dyDescent="0.55000000000000004">
      <c r="A34" s="125">
        <v>22</v>
      </c>
      <c r="B34" s="126" t="str">
        <f>IF(G34="","",データ!$B$2)</f>
        <v/>
      </c>
      <c r="C34" s="127" t="str">
        <f>IF(G34="","",データ!$B$3)</f>
        <v/>
      </c>
      <c r="D34" s="128" t="str">
        <f>IF(G34="","",データ!$B$7)</f>
        <v/>
      </c>
      <c r="E34" s="129" t="str">
        <f>IF(G34="","",データ!$B$8)</f>
        <v/>
      </c>
      <c r="F34" s="59"/>
      <c r="G34" s="56"/>
      <c r="H34" s="56"/>
      <c r="I34" s="56"/>
      <c r="J34" s="140"/>
      <c r="K34" s="130" t="str">
        <f t="shared" si="0"/>
        <v/>
      </c>
      <c r="L34" s="129" t="str">
        <f t="shared" si="1"/>
        <v/>
      </c>
      <c r="M34" s="163"/>
      <c r="N34" s="126" t="str">
        <f>IF(G34="","",データ!$B$5)</f>
        <v/>
      </c>
      <c r="O34" s="128" t="str">
        <f t="shared" si="2"/>
        <v/>
      </c>
      <c r="P34" s="128" t="str">
        <f t="shared" si="3"/>
        <v/>
      </c>
      <c r="Q34" s="129" t="str">
        <f>IF(G34="","",データ!$B$6)</f>
        <v/>
      </c>
    </row>
    <row r="35" spans="1:17" s="119" customFormat="1" ht="26.25" customHeight="1" x14ac:dyDescent="0.55000000000000004">
      <c r="A35" s="125">
        <v>23</v>
      </c>
      <c r="B35" s="126" t="str">
        <f>IF(G35="","",データ!$B$2)</f>
        <v/>
      </c>
      <c r="C35" s="127" t="str">
        <f>IF(G35="","",データ!$B$3)</f>
        <v/>
      </c>
      <c r="D35" s="128" t="str">
        <f>IF(G35="","",データ!$B$7)</f>
        <v/>
      </c>
      <c r="E35" s="129" t="str">
        <f>IF(G35="","",データ!$B$8)</f>
        <v/>
      </c>
      <c r="F35" s="59"/>
      <c r="G35" s="56"/>
      <c r="H35" s="56"/>
      <c r="I35" s="56"/>
      <c r="J35" s="140"/>
      <c r="K35" s="130" t="str">
        <f t="shared" si="0"/>
        <v/>
      </c>
      <c r="L35" s="129" t="str">
        <f t="shared" si="1"/>
        <v/>
      </c>
      <c r="M35" s="163"/>
      <c r="N35" s="126" t="str">
        <f>IF(G35="","",データ!$B$5)</f>
        <v/>
      </c>
      <c r="O35" s="128" t="str">
        <f t="shared" si="2"/>
        <v/>
      </c>
      <c r="P35" s="128" t="str">
        <f t="shared" si="3"/>
        <v/>
      </c>
      <c r="Q35" s="129" t="str">
        <f>IF(G35="","",データ!$B$6)</f>
        <v/>
      </c>
    </row>
    <row r="36" spans="1:17" s="119" customFormat="1" ht="26.25" customHeight="1" x14ac:dyDescent="0.55000000000000004">
      <c r="A36" s="125">
        <v>24</v>
      </c>
      <c r="B36" s="126" t="str">
        <f>IF(G36="","",データ!$B$2)</f>
        <v/>
      </c>
      <c r="C36" s="127" t="str">
        <f>IF(G36="","",データ!$B$3)</f>
        <v/>
      </c>
      <c r="D36" s="128" t="str">
        <f>IF(G36="","",データ!$B$7)</f>
        <v/>
      </c>
      <c r="E36" s="129" t="str">
        <f>IF(G36="","",データ!$B$8)</f>
        <v/>
      </c>
      <c r="F36" s="59"/>
      <c r="G36" s="56"/>
      <c r="H36" s="56"/>
      <c r="I36" s="56"/>
      <c r="J36" s="140"/>
      <c r="K36" s="130" t="str">
        <f t="shared" si="0"/>
        <v/>
      </c>
      <c r="L36" s="129" t="str">
        <f t="shared" si="1"/>
        <v/>
      </c>
      <c r="M36" s="163"/>
      <c r="N36" s="126" t="str">
        <f>IF(G36="","",データ!$B$5)</f>
        <v/>
      </c>
      <c r="O36" s="128" t="str">
        <f t="shared" si="2"/>
        <v/>
      </c>
      <c r="P36" s="128" t="str">
        <f t="shared" si="3"/>
        <v/>
      </c>
      <c r="Q36" s="129" t="str">
        <f>IF(G36="","",データ!$B$6)</f>
        <v/>
      </c>
    </row>
    <row r="37" spans="1:17" s="119" customFormat="1" ht="26.25" customHeight="1" x14ac:dyDescent="0.55000000000000004">
      <c r="A37" s="125">
        <v>25</v>
      </c>
      <c r="B37" s="126" t="str">
        <f>IF(G37="","",データ!$B$2)</f>
        <v/>
      </c>
      <c r="C37" s="127" t="str">
        <f>IF(G37="","",データ!$B$3)</f>
        <v/>
      </c>
      <c r="D37" s="128" t="str">
        <f>IF(G37="","",データ!$B$7)</f>
        <v/>
      </c>
      <c r="E37" s="129" t="str">
        <f>IF(G37="","",データ!$B$8)</f>
        <v/>
      </c>
      <c r="F37" s="59"/>
      <c r="G37" s="56"/>
      <c r="H37" s="56"/>
      <c r="I37" s="56"/>
      <c r="J37" s="140"/>
      <c r="K37" s="130" t="str">
        <f t="shared" si="0"/>
        <v/>
      </c>
      <c r="L37" s="129" t="str">
        <f t="shared" si="1"/>
        <v/>
      </c>
      <c r="M37" s="163"/>
      <c r="N37" s="126" t="str">
        <f>IF(G37="","",データ!$B$5)</f>
        <v/>
      </c>
      <c r="O37" s="128" t="str">
        <f t="shared" si="2"/>
        <v/>
      </c>
      <c r="P37" s="128" t="str">
        <f t="shared" si="3"/>
        <v/>
      </c>
      <c r="Q37" s="129" t="str">
        <f>IF(G37="","",データ!$B$6)</f>
        <v/>
      </c>
    </row>
    <row r="38" spans="1:17" s="119" customFormat="1" ht="26.25" customHeight="1" x14ac:dyDescent="0.55000000000000004">
      <c r="A38" s="125">
        <v>26</v>
      </c>
      <c r="B38" s="126" t="str">
        <f>IF(G38="","",データ!$B$2)</f>
        <v/>
      </c>
      <c r="C38" s="127" t="str">
        <f>IF(G38="","",データ!$B$3)</f>
        <v/>
      </c>
      <c r="D38" s="128" t="str">
        <f>IF(G38="","",データ!$B$7)</f>
        <v/>
      </c>
      <c r="E38" s="129" t="str">
        <f>IF(G38="","",データ!$B$8)</f>
        <v/>
      </c>
      <c r="F38" s="59"/>
      <c r="G38" s="56"/>
      <c r="H38" s="56"/>
      <c r="I38" s="56"/>
      <c r="J38" s="140"/>
      <c r="K38" s="130" t="str">
        <f t="shared" si="0"/>
        <v/>
      </c>
      <c r="L38" s="129" t="str">
        <f t="shared" si="1"/>
        <v/>
      </c>
      <c r="M38" s="163"/>
      <c r="N38" s="126" t="str">
        <f>IF(G38="","",データ!$B$5)</f>
        <v/>
      </c>
      <c r="O38" s="128" t="str">
        <f t="shared" si="2"/>
        <v/>
      </c>
      <c r="P38" s="128" t="str">
        <f t="shared" si="3"/>
        <v/>
      </c>
      <c r="Q38" s="129" t="str">
        <f>IF(G38="","",データ!$B$6)</f>
        <v/>
      </c>
    </row>
    <row r="39" spans="1:17" s="119" customFormat="1" ht="26.25" customHeight="1" x14ac:dyDescent="0.55000000000000004">
      <c r="A39" s="125">
        <v>27</v>
      </c>
      <c r="B39" s="126" t="str">
        <f>IF(G39="","",データ!$B$2)</f>
        <v/>
      </c>
      <c r="C39" s="127" t="str">
        <f>IF(G39="","",データ!$B$3)</f>
        <v/>
      </c>
      <c r="D39" s="128" t="str">
        <f>IF(G39="","",データ!$B$7)</f>
        <v/>
      </c>
      <c r="E39" s="129" t="str">
        <f>IF(G39="","",データ!$B$8)</f>
        <v/>
      </c>
      <c r="F39" s="59"/>
      <c r="G39" s="56"/>
      <c r="H39" s="56"/>
      <c r="I39" s="56"/>
      <c r="J39" s="140"/>
      <c r="K39" s="130" t="str">
        <f t="shared" si="0"/>
        <v/>
      </c>
      <c r="L39" s="129" t="str">
        <f t="shared" si="1"/>
        <v/>
      </c>
      <c r="M39" s="163"/>
      <c r="N39" s="126" t="str">
        <f>IF(G39="","",データ!$B$5)</f>
        <v/>
      </c>
      <c r="O39" s="128" t="str">
        <f t="shared" si="2"/>
        <v/>
      </c>
      <c r="P39" s="128" t="str">
        <f t="shared" si="3"/>
        <v/>
      </c>
      <c r="Q39" s="129" t="str">
        <f>IF(G39="","",データ!$B$6)</f>
        <v/>
      </c>
    </row>
    <row r="40" spans="1:17" s="119" customFormat="1" ht="26.25" customHeight="1" x14ac:dyDescent="0.55000000000000004">
      <c r="A40" s="125">
        <v>28</v>
      </c>
      <c r="B40" s="126" t="str">
        <f>IF(G40="","",データ!$B$2)</f>
        <v/>
      </c>
      <c r="C40" s="127" t="str">
        <f>IF(G40="","",データ!$B$3)</f>
        <v/>
      </c>
      <c r="D40" s="128" t="str">
        <f>IF(G40="","",データ!$B$7)</f>
        <v/>
      </c>
      <c r="E40" s="129" t="str">
        <f>IF(G40="","",データ!$B$8)</f>
        <v/>
      </c>
      <c r="F40" s="59"/>
      <c r="G40" s="56"/>
      <c r="H40" s="56"/>
      <c r="I40" s="56"/>
      <c r="J40" s="140"/>
      <c r="K40" s="130" t="str">
        <f t="shared" si="0"/>
        <v/>
      </c>
      <c r="L40" s="129" t="str">
        <f t="shared" si="1"/>
        <v/>
      </c>
      <c r="M40" s="163"/>
      <c r="N40" s="126" t="str">
        <f>IF(G40="","",データ!$B$5)</f>
        <v/>
      </c>
      <c r="O40" s="128" t="str">
        <f t="shared" si="2"/>
        <v/>
      </c>
      <c r="P40" s="128" t="str">
        <f t="shared" si="3"/>
        <v/>
      </c>
      <c r="Q40" s="129" t="str">
        <f>IF(G40="","",データ!$B$6)</f>
        <v/>
      </c>
    </row>
    <row r="41" spans="1:17" s="119" customFormat="1" ht="26.25" customHeight="1" x14ac:dyDescent="0.55000000000000004">
      <c r="A41" s="125">
        <v>29</v>
      </c>
      <c r="B41" s="126" t="str">
        <f>IF(G41="","",データ!$B$2)</f>
        <v/>
      </c>
      <c r="C41" s="127" t="str">
        <f>IF(G41="","",データ!$B$3)</f>
        <v/>
      </c>
      <c r="D41" s="128" t="str">
        <f>IF(G41="","",データ!$B$7)</f>
        <v/>
      </c>
      <c r="E41" s="129" t="str">
        <f>IF(G41="","",データ!$B$8)</f>
        <v/>
      </c>
      <c r="F41" s="59"/>
      <c r="G41" s="56"/>
      <c r="H41" s="56"/>
      <c r="I41" s="56"/>
      <c r="J41" s="140"/>
      <c r="K41" s="130" t="str">
        <f t="shared" si="0"/>
        <v/>
      </c>
      <c r="L41" s="129" t="str">
        <f t="shared" si="1"/>
        <v/>
      </c>
      <c r="M41" s="163"/>
      <c r="N41" s="126" t="str">
        <f>IF(G41="","",データ!$B$5)</f>
        <v/>
      </c>
      <c r="O41" s="128" t="str">
        <f t="shared" si="2"/>
        <v/>
      </c>
      <c r="P41" s="128" t="str">
        <f t="shared" si="3"/>
        <v/>
      </c>
      <c r="Q41" s="129" t="str">
        <f>IF(G41="","",データ!$B$6)</f>
        <v/>
      </c>
    </row>
    <row r="42" spans="1:17" s="119" customFormat="1" ht="26.25" customHeight="1" x14ac:dyDescent="0.55000000000000004">
      <c r="A42" s="125">
        <v>30</v>
      </c>
      <c r="B42" s="126" t="str">
        <f>IF(G42="","",データ!$B$2)</f>
        <v/>
      </c>
      <c r="C42" s="127" t="str">
        <f>IF(G42="","",データ!$B$3)</f>
        <v/>
      </c>
      <c r="D42" s="128" t="str">
        <f>IF(G42="","",データ!$B$7)</f>
        <v/>
      </c>
      <c r="E42" s="129" t="str">
        <f>IF(G42="","",データ!$B$8)</f>
        <v/>
      </c>
      <c r="F42" s="59"/>
      <c r="G42" s="56"/>
      <c r="H42" s="56"/>
      <c r="I42" s="56"/>
      <c r="J42" s="140"/>
      <c r="K42" s="130" t="str">
        <f t="shared" si="0"/>
        <v/>
      </c>
      <c r="L42" s="129" t="str">
        <f t="shared" si="1"/>
        <v/>
      </c>
      <c r="M42" s="163"/>
      <c r="N42" s="126" t="str">
        <f>IF(G42="","",データ!$B$5)</f>
        <v/>
      </c>
      <c r="O42" s="128" t="str">
        <f t="shared" si="2"/>
        <v/>
      </c>
      <c r="P42" s="128" t="str">
        <f t="shared" si="3"/>
        <v/>
      </c>
      <c r="Q42" s="129" t="str">
        <f>IF(G42="","",データ!$B$6)</f>
        <v/>
      </c>
    </row>
    <row r="43" spans="1:17" s="119" customFormat="1" ht="26.25" customHeight="1" x14ac:dyDescent="0.55000000000000004">
      <c r="A43" s="125">
        <v>31</v>
      </c>
      <c r="B43" s="126" t="str">
        <f>IF(G43="","",データ!$B$2)</f>
        <v/>
      </c>
      <c r="C43" s="127" t="str">
        <f>IF(G43="","",データ!$B$3)</f>
        <v/>
      </c>
      <c r="D43" s="128" t="str">
        <f>IF(G43="","",データ!$B$7)</f>
        <v/>
      </c>
      <c r="E43" s="129" t="str">
        <f>IF(G43="","",データ!$B$8)</f>
        <v/>
      </c>
      <c r="F43" s="59"/>
      <c r="G43" s="56"/>
      <c r="H43" s="56"/>
      <c r="I43" s="56"/>
      <c r="J43" s="140"/>
      <c r="K43" s="130" t="str">
        <f t="shared" si="0"/>
        <v/>
      </c>
      <c r="L43" s="129" t="str">
        <f t="shared" si="1"/>
        <v/>
      </c>
      <c r="M43" s="163"/>
      <c r="N43" s="126" t="str">
        <f>IF(G43="","",データ!$B$5)</f>
        <v/>
      </c>
      <c r="O43" s="128" t="str">
        <f t="shared" si="2"/>
        <v/>
      </c>
      <c r="P43" s="128" t="str">
        <f t="shared" si="3"/>
        <v/>
      </c>
      <c r="Q43" s="129" t="str">
        <f>IF(G43="","",データ!$B$6)</f>
        <v/>
      </c>
    </row>
    <row r="44" spans="1:17" s="119" customFormat="1" ht="26.25" customHeight="1" x14ac:dyDescent="0.55000000000000004">
      <c r="A44" s="125">
        <v>32</v>
      </c>
      <c r="B44" s="126" t="str">
        <f>IF(G44="","",データ!$B$2)</f>
        <v/>
      </c>
      <c r="C44" s="127" t="str">
        <f>IF(G44="","",データ!$B$3)</f>
        <v/>
      </c>
      <c r="D44" s="128" t="str">
        <f>IF(G44="","",データ!$B$7)</f>
        <v/>
      </c>
      <c r="E44" s="129" t="str">
        <f>IF(G44="","",データ!$B$8)</f>
        <v/>
      </c>
      <c r="F44" s="59"/>
      <c r="G44" s="56"/>
      <c r="H44" s="56"/>
      <c r="I44" s="56"/>
      <c r="J44" s="140"/>
      <c r="K44" s="130" t="str">
        <f t="shared" si="0"/>
        <v/>
      </c>
      <c r="L44" s="129" t="str">
        <f t="shared" si="1"/>
        <v/>
      </c>
      <c r="M44" s="163"/>
      <c r="N44" s="126" t="str">
        <f>IF(G44="","",データ!$B$5)</f>
        <v/>
      </c>
      <c r="O44" s="128" t="str">
        <f t="shared" si="2"/>
        <v/>
      </c>
      <c r="P44" s="128" t="str">
        <f t="shared" si="3"/>
        <v/>
      </c>
      <c r="Q44" s="129" t="str">
        <f>IF(G44="","",データ!$B$6)</f>
        <v/>
      </c>
    </row>
    <row r="45" spans="1:17" s="119" customFormat="1" ht="26.25" customHeight="1" x14ac:dyDescent="0.55000000000000004">
      <c r="A45" s="125">
        <v>33</v>
      </c>
      <c r="B45" s="126" t="str">
        <f>IF(G45="","",データ!$B$2)</f>
        <v/>
      </c>
      <c r="C45" s="127" t="str">
        <f>IF(G45="","",データ!$B$3)</f>
        <v/>
      </c>
      <c r="D45" s="128" t="str">
        <f>IF(G45="","",データ!$B$7)</f>
        <v/>
      </c>
      <c r="E45" s="129" t="str">
        <f>IF(G45="","",データ!$B$8)</f>
        <v/>
      </c>
      <c r="F45" s="59"/>
      <c r="G45" s="56"/>
      <c r="H45" s="56"/>
      <c r="I45" s="56"/>
      <c r="J45" s="140"/>
      <c r="K45" s="130" t="str">
        <f t="shared" si="0"/>
        <v/>
      </c>
      <c r="L45" s="129" t="str">
        <f t="shared" si="1"/>
        <v/>
      </c>
      <c r="M45" s="163"/>
      <c r="N45" s="126" t="str">
        <f>IF(G45="","",データ!$B$5)</f>
        <v/>
      </c>
      <c r="O45" s="128" t="str">
        <f t="shared" si="2"/>
        <v/>
      </c>
      <c r="P45" s="128" t="str">
        <f t="shared" si="3"/>
        <v/>
      </c>
      <c r="Q45" s="129" t="str">
        <f>IF(G45="","",データ!$B$6)</f>
        <v/>
      </c>
    </row>
    <row r="46" spans="1:17" s="119" customFormat="1" ht="26.25" customHeight="1" x14ac:dyDescent="0.55000000000000004">
      <c r="A46" s="125">
        <v>34</v>
      </c>
      <c r="B46" s="126" t="str">
        <f>IF(G46="","",データ!$B$2)</f>
        <v/>
      </c>
      <c r="C46" s="127" t="str">
        <f>IF(G46="","",データ!$B$3)</f>
        <v/>
      </c>
      <c r="D46" s="128" t="str">
        <f>IF(G46="","",データ!$B$7)</f>
        <v/>
      </c>
      <c r="E46" s="129" t="str">
        <f>IF(G46="","",データ!$B$8)</f>
        <v/>
      </c>
      <c r="F46" s="59"/>
      <c r="G46" s="56"/>
      <c r="H46" s="56"/>
      <c r="I46" s="56"/>
      <c r="J46" s="140"/>
      <c r="K46" s="130" t="str">
        <f t="shared" si="0"/>
        <v/>
      </c>
      <c r="L46" s="129" t="str">
        <f t="shared" si="1"/>
        <v/>
      </c>
      <c r="M46" s="163"/>
      <c r="N46" s="126" t="str">
        <f>IF(G46="","",データ!$B$5)</f>
        <v/>
      </c>
      <c r="O46" s="128" t="str">
        <f t="shared" si="2"/>
        <v/>
      </c>
      <c r="P46" s="128" t="str">
        <f t="shared" si="3"/>
        <v/>
      </c>
      <c r="Q46" s="129" t="str">
        <f>IF(G46="","",データ!$B$6)</f>
        <v/>
      </c>
    </row>
    <row r="47" spans="1:17" s="119" customFormat="1" ht="26.25" customHeight="1" x14ac:dyDescent="0.55000000000000004">
      <c r="A47" s="125">
        <v>35</v>
      </c>
      <c r="B47" s="126" t="str">
        <f>IF(G47="","",データ!$B$2)</f>
        <v/>
      </c>
      <c r="C47" s="127" t="str">
        <f>IF(G47="","",データ!$B$3)</f>
        <v/>
      </c>
      <c r="D47" s="128" t="str">
        <f>IF(G47="","",データ!$B$7)</f>
        <v/>
      </c>
      <c r="E47" s="129" t="str">
        <f>IF(G47="","",データ!$B$8)</f>
        <v/>
      </c>
      <c r="F47" s="59"/>
      <c r="G47" s="56"/>
      <c r="H47" s="56"/>
      <c r="I47" s="56"/>
      <c r="J47" s="140"/>
      <c r="K47" s="130" t="str">
        <f t="shared" si="0"/>
        <v/>
      </c>
      <c r="L47" s="129" t="str">
        <f t="shared" si="1"/>
        <v/>
      </c>
      <c r="M47" s="163"/>
      <c r="N47" s="126" t="str">
        <f>IF(G47="","",データ!$B$5)</f>
        <v/>
      </c>
      <c r="O47" s="128" t="str">
        <f t="shared" si="2"/>
        <v/>
      </c>
      <c r="P47" s="128" t="str">
        <f t="shared" si="3"/>
        <v/>
      </c>
      <c r="Q47" s="129" t="str">
        <f>IF(G47="","",データ!$B$6)</f>
        <v/>
      </c>
    </row>
    <row r="48" spans="1:17" s="119" customFormat="1" ht="26.25" customHeight="1" x14ac:dyDescent="0.55000000000000004">
      <c r="A48" s="125">
        <v>36</v>
      </c>
      <c r="B48" s="126" t="str">
        <f>IF(G48="","",データ!$B$2)</f>
        <v/>
      </c>
      <c r="C48" s="127" t="str">
        <f>IF(G48="","",データ!$B$3)</f>
        <v/>
      </c>
      <c r="D48" s="128" t="str">
        <f>IF(G48="","",データ!$B$7)</f>
        <v/>
      </c>
      <c r="E48" s="129" t="str">
        <f>IF(G48="","",データ!$B$8)</f>
        <v/>
      </c>
      <c r="F48" s="59"/>
      <c r="G48" s="56"/>
      <c r="H48" s="56"/>
      <c r="I48" s="56"/>
      <c r="J48" s="140"/>
      <c r="K48" s="130" t="str">
        <f t="shared" si="0"/>
        <v/>
      </c>
      <c r="L48" s="129" t="str">
        <f t="shared" si="1"/>
        <v/>
      </c>
      <c r="M48" s="163"/>
      <c r="N48" s="126" t="str">
        <f>IF(G48="","",データ!$B$5)</f>
        <v/>
      </c>
      <c r="O48" s="128" t="str">
        <f t="shared" si="2"/>
        <v/>
      </c>
      <c r="P48" s="128" t="str">
        <f t="shared" si="3"/>
        <v/>
      </c>
      <c r="Q48" s="129" t="str">
        <f>IF(G48="","",データ!$B$6)</f>
        <v/>
      </c>
    </row>
    <row r="49" spans="1:17" s="119" customFormat="1" ht="26.25" customHeight="1" x14ac:dyDescent="0.55000000000000004">
      <c r="A49" s="125">
        <v>37</v>
      </c>
      <c r="B49" s="126" t="str">
        <f>IF(G49="","",データ!$B$2)</f>
        <v/>
      </c>
      <c r="C49" s="127" t="str">
        <f>IF(G49="","",データ!$B$3)</f>
        <v/>
      </c>
      <c r="D49" s="128" t="str">
        <f>IF(G49="","",データ!$B$7)</f>
        <v/>
      </c>
      <c r="E49" s="129" t="str">
        <f>IF(G49="","",データ!$B$8)</f>
        <v/>
      </c>
      <c r="F49" s="59"/>
      <c r="G49" s="56"/>
      <c r="H49" s="56"/>
      <c r="I49" s="56"/>
      <c r="J49" s="140"/>
      <c r="K49" s="130" t="str">
        <f t="shared" si="0"/>
        <v/>
      </c>
      <c r="L49" s="129" t="str">
        <f t="shared" si="1"/>
        <v/>
      </c>
      <c r="M49" s="163"/>
      <c r="N49" s="126" t="str">
        <f>IF(G49="","",データ!$B$5)</f>
        <v/>
      </c>
      <c r="O49" s="128" t="str">
        <f t="shared" si="2"/>
        <v/>
      </c>
      <c r="P49" s="128" t="str">
        <f t="shared" si="3"/>
        <v/>
      </c>
      <c r="Q49" s="129" t="str">
        <f>IF(G49="","",データ!$B$6)</f>
        <v/>
      </c>
    </row>
    <row r="50" spans="1:17" s="119" customFormat="1" ht="26.25" customHeight="1" x14ac:dyDescent="0.55000000000000004">
      <c r="A50" s="125">
        <v>38</v>
      </c>
      <c r="B50" s="126" t="str">
        <f>IF(G50="","",データ!$B$2)</f>
        <v/>
      </c>
      <c r="C50" s="127" t="str">
        <f>IF(G50="","",データ!$B$3)</f>
        <v/>
      </c>
      <c r="D50" s="128" t="str">
        <f>IF(G50="","",データ!$B$7)</f>
        <v/>
      </c>
      <c r="E50" s="129" t="str">
        <f>IF(G50="","",データ!$B$8)</f>
        <v/>
      </c>
      <c r="F50" s="59"/>
      <c r="G50" s="56"/>
      <c r="H50" s="56"/>
      <c r="I50" s="56"/>
      <c r="J50" s="140"/>
      <c r="K50" s="130" t="str">
        <f t="shared" si="0"/>
        <v/>
      </c>
      <c r="L50" s="129" t="str">
        <f t="shared" si="1"/>
        <v/>
      </c>
      <c r="M50" s="163"/>
      <c r="N50" s="126" t="str">
        <f>IF(G50="","",データ!$B$5)</f>
        <v/>
      </c>
      <c r="O50" s="128" t="str">
        <f t="shared" si="2"/>
        <v/>
      </c>
      <c r="P50" s="128" t="str">
        <f t="shared" si="3"/>
        <v/>
      </c>
      <c r="Q50" s="129" t="str">
        <f>IF(G50="","",データ!$B$6)</f>
        <v/>
      </c>
    </row>
    <row r="51" spans="1:17" s="119" customFormat="1" ht="26.25" customHeight="1" x14ac:dyDescent="0.55000000000000004">
      <c r="A51" s="125">
        <v>39</v>
      </c>
      <c r="B51" s="126" t="str">
        <f>IF(G51="","",データ!$B$2)</f>
        <v/>
      </c>
      <c r="C51" s="127" t="str">
        <f>IF(G51="","",データ!$B$3)</f>
        <v/>
      </c>
      <c r="D51" s="128" t="str">
        <f>IF(G51="","",データ!$B$7)</f>
        <v/>
      </c>
      <c r="E51" s="129" t="str">
        <f>IF(G51="","",データ!$B$8)</f>
        <v/>
      </c>
      <c r="F51" s="59"/>
      <c r="G51" s="56"/>
      <c r="H51" s="56"/>
      <c r="I51" s="56"/>
      <c r="J51" s="140"/>
      <c r="K51" s="130" t="str">
        <f t="shared" si="0"/>
        <v/>
      </c>
      <c r="L51" s="129" t="str">
        <f t="shared" si="1"/>
        <v/>
      </c>
      <c r="M51" s="163"/>
      <c r="N51" s="126" t="str">
        <f>IF(G51="","",データ!$B$5)</f>
        <v/>
      </c>
      <c r="O51" s="128" t="str">
        <f t="shared" si="2"/>
        <v/>
      </c>
      <c r="P51" s="128" t="str">
        <f t="shared" si="3"/>
        <v/>
      </c>
      <c r="Q51" s="129" t="str">
        <f>IF(G51="","",データ!$B$6)</f>
        <v/>
      </c>
    </row>
    <row r="52" spans="1:17" s="119" customFormat="1" ht="26.25" customHeight="1" x14ac:dyDescent="0.55000000000000004">
      <c r="A52" s="125">
        <v>40</v>
      </c>
      <c r="B52" s="126" t="str">
        <f>IF(G52="","",データ!$B$2)</f>
        <v/>
      </c>
      <c r="C52" s="127" t="str">
        <f>IF(G52="","",データ!$B$3)</f>
        <v/>
      </c>
      <c r="D52" s="128" t="str">
        <f>IF(G52="","",データ!$B$7)</f>
        <v/>
      </c>
      <c r="E52" s="129" t="str">
        <f>IF(G52="","",データ!$B$8)</f>
        <v/>
      </c>
      <c r="F52" s="59"/>
      <c r="G52" s="56"/>
      <c r="H52" s="56"/>
      <c r="I52" s="56"/>
      <c r="J52" s="140"/>
      <c r="K52" s="130" t="str">
        <f t="shared" si="0"/>
        <v/>
      </c>
      <c r="L52" s="129" t="str">
        <f t="shared" si="1"/>
        <v/>
      </c>
      <c r="M52" s="163"/>
      <c r="N52" s="126" t="str">
        <f>IF(G52="","",データ!$B$5)</f>
        <v/>
      </c>
      <c r="O52" s="128" t="str">
        <f t="shared" si="2"/>
        <v/>
      </c>
      <c r="P52" s="128" t="str">
        <f t="shared" si="3"/>
        <v/>
      </c>
      <c r="Q52" s="129" t="str">
        <f>IF(G52="","",データ!$B$6)</f>
        <v/>
      </c>
    </row>
    <row r="53" spans="1:17" s="119" customFormat="1" ht="26.25" customHeight="1" x14ac:dyDescent="0.55000000000000004">
      <c r="A53" s="125">
        <v>41</v>
      </c>
      <c r="B53" s="126" t="str">
        <f>IF(G53="","",データ!$B$2)</f>
        <v/>
      </c>
      <c r="C53" s="127" t="str">
        <f>IF(G53="","",データ!$B$3)</f>
        <v/>
      </c>
      <c r="D53" s="128" t="str">
        <f>IF(G53="","",データ!$B$7)</f>
        <v/>
      </c>
      <c r="E53" s="129" t="str">
        <f>IF(G53="","",データ!$B$8)</f>
        <v/>
      </c>
      <c r="F53" s="59"/>
      <c r="G53" s="56"/>
      <c r="H53" s="56"/>
      <c r="I53" s="56"/>
      <c r="J53" s="140"/>
      <c r="K53" s="130" t="str">
        <f t="shared" si="0"/>
        <v/>
      </c>
      <c r="L53" s="129" t="str">
        <f t="shared" si="1"/>
        <v/>
      </c>
      <c r="M53" s="163"/>
      <c r="N53" s="126" t="str">
        <f>IF(G53="","",データ!$B$5)</f>
        <v/>
      </c>
      <c r="O53" s="128" t="str">
        <f t="shared" si="2"/>
        <v/>
      </c>
      <c r="P53" s="128" t="str">
        <f t="shared" si="3"/>
        <v/>
      </c>
      <c r="Q53" s="129" t="str">
        <f>IF(G53="","",データ!$B$6)</f>
        <v/>
      </c>
    </row>
    <row r="54" spans="1:17" s="119" customFormat="1" ht="26.25" customHeight="1" x14ac:dyDescent="0.55000000000000004">
      <c r="A54" s="125">
        <v>42</v>
      </c>
      <c r="B54" s="126" t="str">
        <f>IF(G54="","",データ!$B$2)</f>
        <v/>
      </c>
      <c r="C54" s="127" t="str">
        <f>IF(G54="","",データ!$B$3)</f>
        <v/>
      </c>
      <c r="D54" s="128" t="str">
        <f>IF(G54="","",データ!$B$7)</f>
        <v/>
      </c>
      <c r="E54" s="129" t="str">
        <f>IF(G54="","",データ!$B$8)</f>
        <v/>
      </c>
      <c r="F54" s="59"/>
      <c r="G54" s="56"/>
      <c r="H54" s="56"/>
      <c r="I54" s="56"/>
      <c r="J54" s="140"/>
      <c r="K54" s="130" t="str">
        <f t="shared" si="0"/>
        <v/>
      </c>
      <c r="L54" s="129" t="str">
        <f t="shared" si="1"/>
        <v/>
      </c>
      <c r="M54" s="163"/>
      <c r="N54" s="126" t="str">
        <f>IF(G54="","",データ!$B$5)</f>
        <v/>
      </c>
      <c r="O54" s="128" t="str">
        <f t="shared" si="2"/>
        <v/>
      </c>
      <c r="P54" s="128" t="str">
        <f t="shared" si="3"/>
        <v/>
      </c>
      <c r="Q54" s="129" t="str">
        <f>IF(G54="","",データ!$B$6)</f>
        <v/>
      </c>
    </row>
    <row r="55" spans="1:17" s="119" customFormat="1" ht="26.25" customHeight="1" x14ac:dyDescent="0.55000000000000004">
      <c r="A55" s="125">
        <v>43</v>
      </c>
      <c r="B55" s="126" t="str">
        <f>IF(G55="","",データ!$B$2)</f>
        <v/>
      </c>
      <c r="C55" s="127" t="str">
        <f>IF(G55="","",データ!$B$3)</f>
        <v/>
      </c>
      <c r="D55" s="128" t="str">
        <f>IF(G55="","",データ!$B$7)</f>
        <v/>
      </c>
      <c r="E55" s="129" t="str">
        <f>IF(G55="","",データ!$B$8)</f>
        <v/>
      </c>
      <c r="F55" s="59"/>
      <c r="G55" s="56"/>
      <c r="H55" s="56"/>
      <c r="I55" s="56"/>
      <c r="J55" s="140"/>
      <c r="K55" s="130" t="str">
        <f t="shared" si="0"/>
        <v/>
      </c>
      <c r="L55" s="129" t="str">
        <f t="shared" si="1"/>
        <v/>
      </c>
      <c r="M55" s="163"/>
      <c r="N55" s="126" t="str">
        <f>IF(G55="","",データ!$B$5)</f>
        <v/>
      </c>
      <c r="O55" s="128" t="str">
        <f t="shared" si="2"/>
        <v/>
      </c>
      <c r="P55" s="128" t="str">
        <f t="shared" si="3"/>
        <v/>
      </c>
      <c r="Q55" s="129" t="str">
        <f>IF(G55="","",データ!$B$6)</f>
        <v/>
      </c>
    </row>
    <row r="56" spans="1:17" s="119" customFormat="1" ht="26.25" customHeight="1" x14ac:dyDescent="0.55000000000000004">
      <c r="A56" s="125">
        <v>44</v>
      </c>
      <c r="B56" s="126" t="str">
        <f>IF(G56="","",データ!$B$2)</f>
        <v/>
      </c>
      <c r="C56" s="127" t="str">
        <f>IF(G56="","",データ!$B$3)</f>
        <v/>
      </c>
      <c r="D56" s="128" t="str">
        <f>IF(G56="","",データ!$B$7)</f>
        <v/>
      </c>
      <c r="E56" s="129" t="str">
        <f>IF(G56="","",データ!$B$8)</f>
        <v/>
      </c>
      <c r="F56" s="59"/>
      <c r="G56" s="56"/>
      <c r="H56" s="56"/>
      <c r="I56" s="56"/>
      <c r="J56" s="140"/>
      <c r="K56" s="130" t="str">
        <f t="shared" si="0"/>
        <v/>
      </c>
      <c r="L56" s="129" t="str">
        <f t="shared" si="1"/>
        <v/>
      </c>
      <c r="M56" s="163"/>
      <c r="N56" s="126" t="str">
        <f>IF(G56="","",データ!$B$5)</f>
        <v/>
      </c>
      <c r="O56" s="128" t="str">
        <f t="shared" si="2"/>
        <v/>
      </c>
      <c r="P56" s="128" t="str">
        <f t="shared" si="3"/>
        <v/>
      </c>
      <c r="Q56" s="129" t="str">
        <f>IF(G56="","",データ!$B$6)</f>
        <v/>
      </c>
    </row>
    <row r="57" spans="1:17" s="119" customFormat="1" ht="26.25" customHeight="1" x14ac:dyDescent="0.55000000000000004">
      <c r="A57" s="125">
        <v>45</v>
      </c>
      <c r="B57" s="126" t="str">
        <f>IF(G57="","",データ!$B$2)</f>
        <v/>
      </c>
      <c r="C57" s="127" t="str">
        <f>IF(G57="","",データ!$B$3)</f>
        <v/>
      </c>
      <c r="D57" s="128" t="str">
        <f>IF(G57="","",データ!$B$7)</f>
        <v/>
      </c>
      <c r="E57" s="129" t="str">
        <f>IF(G57="","",データ!$B$8)</f>
        <v/>
      </c>
      <c r="F57" s="59"/>
      <c r="G57" s="56"/>
      <c r="H57" s="56"/>
      <c r="I57" s="56"/>
      <c r="J57" s="140"/>
      <c r="K57" s="130" t="str">
        <f t="shared" si="0"/>
        <v/>
      </c>
      <c r="L57" s="129" t="str">
        <f t="shared" si="1"/>
        <v/>
      </c>
      <c r="M57" s="163"/>
      <c r="N57" s="126" t="str">
        <f>IF(G57="","",データ!$B$5)</f>
        <v/>
      </c>
      <c r="O57" s="128" t="str">
        <f t="shared" si="2"/>
        <v/>
      </c>
      <c r="P57" s="128" t="str">
        <f t="shared" si="3"/>
        <v/>
      </c>
      <c r="Q57" s="129" t="str">
        <f>IF(G57="","",データ!$B$6)</f>
        <v/>
      </c>
    </row>
    <row r="58" spans="1:17" s="119" customFormat="1" ht="26.25" customHeight="1" x14ac:dyDescent="0.55000000000000004">
      <c r="A58" s="125">
        <v>46</v>
      </c>
      <c r="B58" s="126" t="str">
        <f>IF(G58="","",データ!$B$2)</f>
        <v/>
      </c>
      <c r="C58" s="127" t="str">
        <f>IF(G58="","",データ!$B$3)</f>
        <v/>
      </c>
      <c r="D58" s="128" t="str">
        <f>IF(G58="","",データ!$B$7)</f>
        <v/>
      </c>
      <c r="E58" s="129" t="str">
        <f>IF(G58="","",データ!$B$8)</f>
        <v/>
      </c>
      <c r="F58" s="59"/>
      <c r="G58" s="56"/>
      <c r="H58" s="56"/>
      <c r="I58" s="56"/>
      <c r="J58" s="140"/>
      <c r="K58" s="130" t="str">
        <f t="shared" si="0"/>
        <v/>
      </c>
      <c r="L58" s="129" t="str">
        <f t="shared" si="1"/>
        <v/>
      </c>
      <c r="M58" s="163"/>
      <c r="N58" s="126" t="str">
        <f>IF(G58="","",データ!$B$5)</f>
        <v/>
      </c>
      <c r="O58" s="128" t="str">
        <f t="shared" si="2"/>
        <v/>
      </c>
      <c r="P58" s="128" t="str">
        <f t="shared" si="3"/>
        <v/>
      </c>
      <c r="Q58" s="129" t="str">
        <f>IF(G58="","",データ!$B$6)</f>
        <v/>
      </c>
    </row>
    <row r="59" spans="1:17" s="119" customFormat="1" ht="26.25" customHeight="1" x14ac:dyDescent="0.55000000000000004">
      <c r="A59" s="125">
        <v>47</v>
      </c>
      <c r="B59" s="126" t="str">
        <f>IF(G59="","",データ!$B$2)</f>
        <v/>
      </c>
      <c r="C59" s="127" t="str">
        <f>IF(G59="","",データ!$B$3)</f>
        <v/>
      </c>
      <c r="D59" s="128" t="str">
        <f>IF(G59="","",データ!$B$7)</f>
        <v/>
      </c>
      <c r="E59" s="129" t="str">
        <f>IF(G59="","",データ!$B$8)</f>
        <v/>
      </c>
      <c r="F59" s="59"/>
      <c r="G59" s="56"/>
      <c r="H59" s="56"/>
      <c r="I59" s="56"/>
      <c r="J59" s="140"/>
      <c r="K59" s="130" t="str">
        <f t="shared" si="0"/>
        <v/>
      </c>
      <c r="L59" s="129" t="str">
        <f t="shared" si="1"/>
        <v/>
      </c>
      <c r="M59" s="163"/>
      <c r="N59" s="126" t="str">
        <f>IF(G59="","",データ!$B$5)</f>
        <v/>
      </c>
      <c r="O59" s="128" t="str">
        <f t="shared" si="2"/>
        <v/>
      </c>
      <c r="P59" s="128" t="str">
        <f t="shared" si="3"/>
        <v/>
      </c>
      <c r="Q59" s="129" t="str">
        <f>IF(G59="","",データ!$B$6)</f>
        <v/>
      </c>
    </row>
    <row r="60" spans="1:17" s="119" customFormat="1" ht="26.25" customHeight="1" x14ac:dyDescent="0.55000000000000004">
      <c r="A60" s="125">
        <v>48</v>
      </c>
      <c r="B60" s="126" t="str">
        <f>IF(G60="","",データ!$B$2)</f>
        <v/>
      </c>
      <c r="C60" s="127" t="str">
        <f>IF(G60="","",データ!$B$3)</f>
        <v/>
      </c>
      <c r="D60" s="128" t="str">
        <f>IF(G60="","",データ!$B$7)</f>
        <v/>
      </c>
      <c r="E60" s="129" t="str">
        <f>IF(G60="","",データ!$B$8)</f>
        <v/>
      </c>
      <c r="F60" s="59"/>
      <c r="G60" s="56"/>
      <c r="H60" s="56"/>
      <c r="I60" s="56"/>
      <c r="J60" s="140"/>
      <c r="K60" s="130" t="str">
        <f t="shared" si="0"/>
        <v/>
      </c>
      <c r="L60" s="129" t="str">
        <f t="shared" si="1"/>
        <v/>
      </c>
      <c r="M60" s="163"/>
      <c r="N60" s="126" t="str">
        <f>IF(G60="","",データ!$B$5)</f>
        <v/>
      </c>
      <c r="O60" s="128" t="str">
        <f t="shared" si="2"/>
        <v/>
      </c>
      <c r="P60" s="128" t="str">
        <f t="shared" si="3"/>
        <v/>
      </c>
      <c r="Q60" s="129" t="str">
        <f>IF(G60="","",データ!$B$6)</f>
        <v/>
      </c>
    </row>
    <row r="61" spans="1:17" s="119" customFormat="1" ht="26.25" customHeight="1" x14ac:dyDescent="0.55000000000000004">
      <c r="A61" s="125">
        <v>49</v>
      </c>
      <c r="B61" s="126" t="str">
        <f>IF(G61="","",データ!$B$2)</f>
        <v/>
      </c>
      <c r="C61" s="127" t="str">
        <f>IF(G61="","",データ!$B$3)</f>
        <v/>
      </c>
      <c r="D61" s="128" t="str">
        <f>IF(G61="","",データ!$B$7)</f>
        <v/>
      </c>
      <c r="E61" s="129" t="str">
        <f>IF(G61="","",データ!$B$8)</f>
        <v/>
      </c>
      <c r="F61" s="59"/>
      <c r="G61" s="56"/>
      <c r="H61" s="56"/>
      <c r="I61" s="56"/>
      <c r="J61" s="140"/>
      <c r="K61" s="130" t="str">
        <f t="shared" si="0"/>
        <v/>
      </c>
      <c r="L61" s="129" t="str">
        <f t="shared" si="1"/>
        <v/>
      </c>
      <c r="M61" s="163"/>
      <c r="N61" s="126" t="str">
        <f>IF(G61="","",データ!$B$5)</f>
        <v/>
      </c>
      <c r="O61" s="128" t="str">
        <f t="shared" si="2"/>
        <v/>
      </c>
      <c r="P61" s="128" t="str">
        <f t="shared" si="3"/>
        <v/>
      </c>
      <c r="Q61" s="129" t="str">
        <f>IF(G61="","",データ!$B$6)</f>
        <v/>
      </c>
    </row>
    <row r="62" spans="1:17" s="119" customFormat="1" ht="26.25" customHeight="1" x14ac:dyDescent="0.55000000000000004">
      <c r="A62" s="125">
        <v>50</v>
      </c>
      <c r="B62" s="126" t="str">
        <f>IF(G62="","",データ!$B$2)</f>
        <v/>
      </c>
      <c r="C62" s="127" t="str">
        <f>IF(G62="","",データ!$B$3)</f>
        <v/>
      </c>
      <c r="D62" s="128" t="str">
        <f>IF(G62="","",データ!$B$7)</f>
        <v/>
      </c>
      <c r="E62" s="129" t="str">
        <f>IF(G62="","",データ!$B$8)</f>
        <v/>
      </c>
      <c r="F62" s="59"/>
      <c r="G62" s="56"/>
      <c r="H62" s="56"/>
      <c r="I62" s="56"/>
      <c r="J62" s="140"/>
      <c r="K62" s="130" t="str">
        <f t="shared" si="0"/>
        <v/>
      </c>
      <c r="L62" s="129" t="str">
        <f t="shared" si="1"/>
        <v/>
      </c>
      <c r="M62" s="163"/>
      <c r="N62" s="126" t="str">
        <f>IF(G62="","",データ!$B$5)</f>
        <v/>
      </c>
      <c r="O62" s="128" t="str">
        <f t="shared" si="2"/>
        <v/>
      </c>
      <c r="P62" s="128" t="str">
        <f t="shared" si="3"/>
        <v/>
      </c>
      <c r="Q62" s="129" t="str">
        <f>IF(G62="","",データ!$B$6)</f>
        <v/>
      </c>
    </row>
    <row r="63" spans="1:17" s="119" customFormat="1" ht="26.25" customHeight="1" x14ac:dyDescent="0.55000000000000004">
      <c r="A63" s="125">
        <v>51</v>
      </c>
      <c r="B63" s="126" t="str">
        <f>IF(G63="","",データ!$B$2)</f>
        <v/>
      </c>
      <c r="C63" s="127" t="str">
        <f>IF(G63="","",データ!$B$3)</f>
        <v/>
      </c>
      <c r="D63" s="128" t="str">
        <f>IF(G63="","",データ!$B$7)</f>
        <v/>
      </c>
      <c r="E63" s="129" t="str">
        <f>IF(G63="","",データ!$B$8)</f>
        <v/>
      </c>
      <c r="F63" s="59"/>
      <c r="G63" s="56"/>
      <c r="H63" s="56"/>
      <c r="I63" s="56"/>
      <c r="J63" s="140"/>
      <c r="K63" s="130" t="str">
        <f t="shared" si="0"/>
        <v/>
      </c>
      <c r="L63" s="129" t="str">
        <f t="shared" si="1"/>
        <v/>
      </c>
      <c r="M63" s="163"/>
      <c r="N63" s="126" t="str">
        <f>IF(G63="","",データ!$B$5)</f>
        <v/>
      </c>
      <c r="O63" s="128" t="str">
        <f t="shared" si="2"/>
        <v/>
      </c>
      <c r="P63" s="128" t="str">
        <f t="shared" si="3"/>
        <v/>
      </c>
      <c r="Q63" s="129" t="str">
        <f>IF(G63="","",データ!$B$6)</f>
        <v/>
      </c>
    </row>
    <row r="64" spans="1:17" s="119" customFormat="1" ht="26.25" customHeight="1" x14ac:dyDescent="0.55000000000000004">
      <c r="A64" s="125">
        <v>52</v>
      </c>
      <c r="B64" s="126" t="str">
        <f>IF(G64="","",データ!$B$2)</f>
        <v/>
      </c>
      <c r="C64" s="127" t="str">
        <f>IF(G64="","",データ!$B$3)</f>
        <v/>
      </c>
      <c r="D64" s="128" t="str">
        <f>IF(G64="","",データ!$B$7)</f>
        <v/>
      </c>
      <c r="E64" s="129" t="str">
        <f>IF(G64="","",データ!$B$8)</f>
        <v/>
      </c>
      <c r="F64" s="59"/>
      <c r="G64" s="56"/>
      <c r="H64" s="56"/>
      <c r="I64" s="56"/>
      <c r="J64" s="140"/>
      <c r="K64" s="130" t="str">
        <f t="shared" si="0"/>
        <v/>
      </c>
      <c r="L64" s="129" t="str">
        <f t="shared" si="1"/>
        <v/>
      </c>
      <c r="M64" s="163"/>
      <c r="N64" s="126" t="str">
        <f>IF(G64="","",データ!$B$5)</f>
        <v/>
      </c>
      <c r="O64" s="128" t="str">
        <f t="shared" si="2"/>
        <v/>
      </c>
      <c r="P64" s="128" t="str">
        <f t="shared" si="3"/>
        <v/>
      </c>
      <c r="Q64" s="129" t="str">
        <f>IF(G64="","",データ!$B$6)</f>
        <v/>
      </c>
    </row>
    <row r="65" spans="1:17" s="119" customFormat="1" ht="26.25" customHeight="1" x14ac:dyDescent="0.55000000000000004">
      <c r="A65" s="125">
        <v>53</v>
      </c>
      <c r="B65" s="126" t="str">
        <f>IF(G65="","",データ!$B$2)</f>
        <v/>
      </c>
      <c r="C65" s="127" t="str">
        <f>IF(G65="","",データ!$B$3)</f>
        <v/>
      </c>
      <c r="D65" s="128" t="str">
        <f>IF(G65="","",データ!$B$7)</f>
        <v/>
      </c>
      <c r="E65" s="129" t="str">
        <f>IF(G65="","",データ!$B$8)</f>
        <v/>
      </c>
      <c r="F65" s="59"/>
      <c r="G65" s="56"/>
      <c r="H65" s="56"/>
      <c r="I65" s="56"/>
      <c r="J65" s="140"/>
      <c r="K65" s="130" t="str">
        <f t="shared" si="0"/>
        <v/>
      </c>
      <c r="L65" s="129" t="str">
        <f t="shared" si="1"/>
        <v/>
      </c>
      <c r="M65" s="163"/>
      <c r="N65" s="126" t="str">
        <f>IF(G65="","",データ!$B$5)</f>
        <v/>
      </c>
      <c r="O65" s="128" t="str">
        <f t="shared" si="2"/>
        <v/>
      </c>
      <c r="P65" s="128" t="str">
        <f t="shared" si="3"/>
        <v/>
      </c>
      <c r="Q65" s="129" t="str">
        <f>IF(G65="","",データ!$B$6)</f>
        <v/>
      </c>
    </row>
    <row r="66" spans="1:17" s="119" customFormat="1" ht="26.25" customHeight="1" x14ac:dyDescent="0.55000000000000004">
      <c r="A66" s="125">
        <v>54</v>
      </c>
      <c r="B66" s="126" t="str">
        <f>IF(G66="","",データ!$B$2)</f>
        <v/>
      </c>
      <c r="C66" s="127" t="str">
        <f>IF(G66="","",データ!$B$3)</f>
        <v/>
      </c>
      <c r="D66" s="128" t="str">
        <f>IF(G66="","",データ!$B$7)</f>
        <v/>
      </c>
      <c r="E66" s="129" t="str">
        <f>IF(G66="","",データ!$B$8)</f>
        <v/>
      </c>
      <c r="F66" s="59"/>
      <c r="G66" s="56"/>
      <c r="H66" s="56"/>
      <c r="I66" s="56"/>
      <c r="J66" s="140"/>
      <c r="K66" s="130" t="str">
        <f t="shared" si="0"/>
        <v/>
      </c>
      <c r="L66" s="129" t="str">
        <f t="shared" si="1"/>
        <v/>
      </c>
      <c r="M66" s="163"/>
      <c r="N66" s="126" t="str">
        <f>IF(G66="","",データ!$B$5)</f>
        <v/>
      </c>
      <c r="O66" s="128" t="str">
        <f t="shared" si="2"/>
        <v/>
      </c>
      <c r="P66" s="128" t="str">
        <f t="shared" si="3"/>
        <v/>
      </c>
      <c r="Q66" s="129" t="str">
        <f>IF(G66="","",データ!$B$6)</f>
        <v/>
      </c>
    </row>
    <row r="67" spans="1:17" s="119" customFormat="1" ht="26.25" customHeight="1" x14ac:dyDescent="0.55000000000000004">
      <c r="A67" s="125">
        <v>55</v>
      </c>
      <c r="B67" s="126" t="str">
        <f>IF(G67="","",データ!$B$2)</f>
        <v/>
      </c>
      <c r="C67" s="127" t="str">
        <f>IF(G67="","",データ!$B$3)</f>
        <v/>
      </c>
      <c r="D67" s="128" t="str">
        <f>IF(G67="","",データ!$B$7)</f>
        <v/>
      </c>
      <c r="E67" s="129" t="str">
        <f>IF(G67="","",データ!$B$8)</f>
        <v/>
      </c>
      <c r="F67" s="59"/>
      <c r="G67" s="56"/>
      <c r="H67" s="56"/>
      <c r="I67" s="56"/>
      <c r="J67" s="140"/>
      <c r="K67" s="130" t="str">
        <f t="shared" si="0"/>
        <v/>
      </c>
      <c r="L67" s="129" t="str">
        <f t="shared" si="1"/>
        <v/>
      </c>
      <c r="M67" s="163"/>
      <c r="N67" s="126" t="str">
        <f>IF(G67="","",データ!$B$5)</f>
        <v/>
      </c>
      <c r="O67" s="128" t="str">
        <f t="shared" si="2"/>
        <v/>
      </c>
      <c r="P67" s="128" t="str">
        <f t="shared" si="3"/>
        <v/>
      </c>
      <c r="Q67" s="129" t="str">
        <f>IF(G67="","",データ!$B$6)</f>
        <v/>
      </c>
    </row>
    <row r="68" spans="1:17" s="119" customFormat="1" ht="26.25" customHeight="1" x14ac:dyDescent="0.55000000000000004">
      <c r="A68" s="125">
        <v>56</v>
      </c>
      <c r="B68" s="126" t="str">
        <f>IF(G68="","",データ!$B$2)</f>
        <v/>
      </c>
      <c r="C68" s="127" t="str">
        <f>IF(G68="","",データ!$B$3)</f>
        <v/>
      </c>
      <c r="D68" s="128" t="str">
        <f>IF(G68="","",データ!$B$7)</f>
        <v/>
      </c>
      <c r="E68" s="129" t="str">
        <f>IF(G68="","",データ!$B$8)</f>
        <v/>
      </c>
      <c r="F68" s="59"/>
      <c r="G68" s="56"/>
      <c r="H68" s="56"/>
      <c r="I68" s="56"/>
      <c r="J68" s="140"/>
      <c r="K68" s="130" t="str">
        <f t="shared" si="0"/>
        <v/>
      </c>
      <c r="L68" s="129" t="str">
        <f t="shared" si="1"/>
        <v/>
      </c>
      <c r="M68" s="163"/>
      <c r="N68" s="126" t="str">
        <f>IF(G68="","",データ!$B$5)</f>
        <v/>
      </c>
      <c r="O68" s="128" t="str">
        <f t="shared" si="2"/>
        <v/>
      </c>
      <c r="P68" s="128" t="str">
        <f t="shared" si="3"/>
        <v/>
      </c>
      <c r="Q68" s="129" t="str">
        <f>IF(G68="","",データ!$B$6)</f>
        <v/>
      </c>
    </row>
    <row r="69" spans="1:17" s="119" customFormat="1" ht="26.25" customHeight="1" x14ac:dyDescent="0.55000000000000004">
      <c r="A69" s="125">
        <v>57</v>
      </c>
      <c r="B69" s="126" t="str">
        <f>IF(G69="","",データ!$B$2)</f>
        <v/>
      </c>
      <c r="C69" s="127" t="str">
        <f>IF(G69="","",データ!$B$3)</f>
        <v/>
      </c>
      <c r="D69" s="128" t="str">
        <f>IF(G69="","",データ!$B$7)</f>
        <v/>
      </c>
      <c r="E69" s="129" t="str">
        <f>IF(G69="","",データ!$B$8)</f>
        <v/>
      </c>
      <c r="F69" s="59"/>
      <c r="G69" s="56"/>
      <c r="H69" s="56"/>
      <c r="I69" s="56"/>
      <c r="J69" s="140"/>
      <c r="K69" s="130" t="str">
        <f t="shared" si="0"/>
        <v/>
      </c>
      <c r="L69" s="129" t="str">
        <f t="shared" si="1"/>
        <v/>
      </c>
      <c r="M69" s="163"/>
      <c r="N69" s="126" t="str">
        <f>IF(G69="","",データ!$B$5)</f>
        <v/>
      </c>
      <c r="O69" s="128" t="str">
        <f t="shared" si="2"/>
        <v/>
      </c>
      <c r="P69" s="128" t="str">
        <f t="shared" si="3"/>
        <v/>
      </c>
      <c r="Q69" s="129" t="str">
        <f>IF(G69="","",データ!$B$6)</f>
        <v/>
      </c>
    </row>
    <row r="70" spans="1:17" s="119" customFormat="1" ht="26.25" customHeight="1" x14ac:dyDescent="0.55000000000000004">
      <c r="A70" s="125">
        <v>58</v>
      </c>
      <c r="B70" s="126" t="str">
        <f>IF(G70="","",データ!$B$2)</f>
        <v/>
      </c>
      <c r="C70" s="127" t="str">
        <f>IF(G70="","",データ!$B$3)</f>
        <v/>
      </c>
      <c r="D70" s="128" t="str">
        <f>IF(G70="","",データ!$B$7)</f>
        <v/>
      </c>
      <c r="E70" s="129" t="str">
        <f>IF(G70="","",データ!$B$8)</f>
        <v/>
      </c>
      <c r="F70" s="59"/>
      <c r="G70" s="56"/>
      <c r="H70" s="56"/>
      <c r="I70" s="56"/>
      <c r="J70" s="140"/>
      <c r="K70" s="130" t="str">
        <f t="shared" si="0"/>
        <v/>
      </c>
      <c r="L70" s="129" t="str">
        <f t="shared" si="1"/>
        <v/>
      </c>
      <c r="M70" s="163"/>
      <c r="N70" s="126" t="str">
        <f>IF(G70="","",データ!$B$5)</f>
        <v/>
      </c>
      <c r="O70" s="128" t="str">
        <f t="shared" si="2"/>
        <v/>
      </c>
      <c r="P70" s="128" t="str">
        <f t="shared" si="3"/>
        <v/>
      </c>
      <c r="Q70" s="129" t="str">
        <f>IF(G70="","",データ!$B$6)</f>
        <v/>
      </c>
    </row>
    <row r="71" spans="1:17" s="119" customFormat="1" ht="26.25" customHeight="1" x14ac:dyDescent="0.55000000000000004">
      <c r="A71" s="125">
        <v>59</v>
      </c>
      <c r="B71" s="126" t="str">
        <f>IF(G71="","",データ!$B$2)</f>
        <v/>
      </c>
      <c r="C71" s="127" t="str">
        <f>IF(G71="","",データ!$B$3)</f>
        <v/>
      </c>
      <c r="D71" s="128" t="str">
        <f>IF(G71="","",データ!$B$7)</f>
        <v/>
      </c>
      <c r="E71" s="129" t="str">
        <f>IF(G71="","",データ!$B$8)</f>
        <v/>
      </c>
      <c r="F71" s="59"/>
      <c r="G71" s="56"/>
      <c r="H71" s="56"/>
      <c r="I71" s="56"/>
      <c r="J71" s="140"/>
      <c r="K71" s="130" t="str">
        <f t="shared" si="0"/>
        <v/>
      </c>
      <c r="L71" s="129" t="str">
        <f t="shared" si="1"/>
        <v/>
      </c>
      <c r="M71" s="163"/>
      <c r="N71" s="126" t="str">
        <f>IF(G71="","",データ!$B$5)</f>
        <v/>
      </c>
      <c r="O71" s="128" t="str">
        <f t="shared" si="2"/>
        <v/>
      </c>
      <c r="P71" s="128" t="str">
        <f t="shared" si="3"/>
        <v/>
      </c>
      <c r="Q71" s="129" t="str">
        <f>IF(G71="","",データ!$B$6)</f>
        <v/>
      </c>
    </row>
    <row r="72" spans="1:17" s="119" customFormat="1" ht="26.25" customHeight="1" x14ac:dyDescent="0.55000000000000004">
      <c r="A72" s="125">
        <v>60</v>
      </c>
      <c r="B72" s="126" t="str">
        <f>IF(G72="","",データ!$B$2)</f>
        <v/>
      </c>
      <c r="C72" s="127" t="str">
        <f>IF(G72="","",データ!$B$3)</f>
        <v/>
      </c>
      <c r="D72" s="128" t="str">
        <f>IF(G72="","",データ!$B$7)</f>
        <v/>
      </c>
      <c r="E72" s="129" t="str">
        <f>IF(G72="","",データ!$B$8)</f>
        <v/>
      </c>
      <c r="F72" s="59"/>
      <c r="G72" s="56"/>
      <c r="H72" s="56"/>
      <c r="I72" s="56"/>
      <c r="J72" s="140"/>
      <c r="K72" s="130" t="str">
        <f t="shared" si="0"/>
        <v/>
      </c>
      <c r="L72" s="129" t="str">
        <f t="shared" si="1"/>
        <v/>
      </c>
      <c r="M72" s="163"/>
      <c r="N72" s="126" t="str">
        <f>IF(G72="","",データ!$B$5)</f>
        <v/>
      </c>
      <c r="O72" s="128" t="str">
        <f t="shared" si="2"/>
        <v/>
      </c>
      <c r="P72" s="128" t="str">
        <f t="shared" si="3"/>
        <v/>
      </c>
      <c r="Q72" s="129" t="str">
        <f>IF(G72="","",データ!$B$6)</f>
        <v/>
      </c>
    </row>
    <row r="73" spans="1:17" s="119" customFormat="1" ht="26.25" customHeight="1" x14ac:dyDescent="0.55000000000000004">
      <c r="A73" s="125">
        <v>61</v>
      </c>
      <c r="B73" s="126" t="str">
        <f>IF(G73="","",データ!$B$2)</f>
        <v/>
      </c>
      <c r="C73" s="127" t="str">
        <f>IF(G73="","",データ!$B$3)</f>
        <v/>
      </c>
      <c r="D73" s="128" t="str">
        <f>IF(G73="","",データ!$B$7)</f>
        <v/>
      </c>
      <c r="E73" s="129" t="str">
        <f>IF(G73="","",データ!$B$8)</f>
        <v/>
      </c>
      <c r="F73" s="59"/>
      <c r="G73" s="56"/>
      <c r="H73" s="56"/>
      <c r="I73" s="56"/>
      <c r="J73" s="140"/>
      <c r="K73" s="130" t="str">
        <f t="shared" si="0"/>
        <v/>
      </c>
      <c r="L73" s="129" t="str">
        <f t="shared" si="1"/>
        <v/>
      </c>
      <c r="M73" s="163"/>
      <c r="N73" s="126" t="str">
        <f>IF(G73="","",データ!$B$5)</f>
        <v/>
      </c>
      <c r="O73" s="128" t="str">
        <f t="shared" si="2"/>
        <v/>
      </c>
      <c r="P73" s="128" t="str">
        <f t="shared" si="3"/>
        <v/>
      </c>
      <c r="Q73" s="129" t="str">
        <f>IF(G73="","",データ!$B$6)</f>
        <v/>
      </c>
    </row>
    <row r="74" spans="1:17" s="119" customFormat="1" ht="26.25" customHeight="1" x14ac:dyDescent="0.55000000000000004">
      <c r="A74" s="125">
        <v>62</v>
      </c>
      <c r="B74" s="126" t="str">
        <f>IF(G74="","",データ!$B$2)</f>
        <v/>
      </c>
      <c r="C74" s="127" t="str">
        <f>IF(G74="","",データ!$B$3)</f>
        <v/>
      </c>
      <c r="D74" s="128" t="str">
        <f>IF(G74="","",データ!$B$7)</f>
        <v/>
      </c>
      <c r="E74" s="129" t="str">
        <f>IF(G74="","",データ!$B$8)</f>
        <v/>
      </c>
      <c r="F74" s="59"/>
      <c r="G74" s="56"/>
      <c r="H74" s="56"/>
      <c r="I74" s="56"/>
      <c r="J74" s="140"/>
      <c r="K74" s="130" t="str">
        <f t="shared" si="0"/>
        <v/>
      </c>
      <c r="L74" s="129" t="str">
        <f t="shared" si="1"/>
        <v/>
      </c>
      <c r="M74" s="163"/>
      <c r="N74" s="126" t="str">
        <f>IF(G74="","",データ!$B$5)</f>
        <v/>
      </c>
      <c r="O74" s="128" t="str">
        <f t="shared" si="2"/>
        <v/>
      </c>
      <c r="P74" s="128" t="str">
        <f t="shared" si="3"/>
        <v/>
      </c>
      <c r="Q74" s="129" t="str">
        <f>IF(G74="","",データ!$B$6)</f>
        <v/>
      </c>
    </row>
    <row r="75" spans="1:17" s="119" customFormat="1" ht="26.25" customHeight="1" x14ac:dyDescent="0.55000000000000004">
      <c r="A75" s="125">
        <v>63</v>
      </c>
      <c r="B75" s="126" t="str">
        <f>IF(G75="","",データ!$B$2)</f>
        <v/>
      </c>
      <c r="C75" s="127" t="str">
        <f>IF(G75="","",データ!$B$3)</f>
        <v/>
      </c>
      <c r="D75" s="128" t="str">
        <f>IF(G75="","",データ!$B$7)</f>
        <v/>
      </c>
      <c r="E75" s="129" t="str">
        <f>IF(G75="","",データ!$B$8)</f>
        <v/>
      </c>
      <c r="F75" s="59"/>
      <c r="G75" s="56"/>
      <c r="H75" s="56"/>
      <c r="I75" s="56"/>
      <c r="J75" s="140"/>
      <c r="K75" s="130" t="str">
        <f t="shared" si="0"/>
        <v/>
      </c>
      <c r="L75" s="129" t="str">
        <f t="shared" si="1"/>
        <v/>
      </c>
      <c r="M75" s="163"/>
      <c r="N75" s="126" t="str">
        <f>IF(G75="","",データ!$B$5)</f>
        <v/>
      </c>
      <c r="O75" s="128" t="str">
        <f t="shared" si="2"/>
        <v/>
      </c>
      <c r="P75" s="128" t="str">
        <f t="shared" si="3"/>
        <v/>
      </c>
      <c r="Q75" s="129" t="str">
        <f>IF(G75="","",データ!$B$6)</f>
        <v/>
      </c>
    </row>
    <row r="76" spans="1:17" s="119" customFormat="1" ht="26.25" customHeight="1" x14ac:dyDescent="0.55000000000000004">
      <c r="A76" s="125">
        <v>64</v>
      </c>
      <c r="B76" s="126" t="str">
        <f>IF(G76="","",データ!$B$2)</f>
        <v/>
      </c>
      <c r="C76" s="127" t="str">
        <f>IF(G76="","",データ!$B$3)</f>
        <v/>
      </c>
      <c r="D76" s="128" t="str">
        <f>IF(G76="","",データ!$B$7)</f>
        <v/>
      </c>
      <c r="E76" s="129" t="str">
        <f>IF(G76="","",データ!$B$8)</f>
        <v/>
      </c>
      <c r="F76" s="59"/>
      <c r="G76" s="56"/>
      <c r="H76" s="56"/>
      <c r="I76" s="56"/>
      <c r="J76" s="140"/>
      <c r="K76" s="130" t="str">
        <f t="shared" si="0"/>
        <v/>
      </c>
      <c r="L76" s="129" t="str">
        <f t="shared" si="1"/>
        <v/>
      </c>
      <c r="M76" s="163"/>
      <c r="N76" s="126" t="str">
        <f>IF(G76="","",データ!$B$5)</f>
        <v/>
      </c>
      <c r="O76" s="128" t="str">
        <f t="shared" si="2"/>
        <v/>
      </c>
      <c r="P76" s="128" t="str">
        <f t="shared" si="3"/>
        <v/>
      </c>
      <c r="Q76" s="129" t="str">
        <f>IF(G76="","",データ!$B$6)</f>
        <v/>
      </c>
    </row>
    <row r="77" spans="1:17" s="119" customFormat="1" ht="26.25" customHeight="1" x14ac:dyDescent="0.55000000000000004">
      <c r="A77" s="125">
        <v>65</v>
      </c>
      <c r="B77" s="126" t="str">
        <f>IF(G77="","",データ!$B$2)</f>
        <v/>
      </c>
      <c r="C77" s="127" t="str">
        <f>IF(G77="","",データ!$B$3)</f>
        <v/>
      </c>
      <c r="D77" s="128" t="str">
        <f>IF(G77="","",データ!$B$7)</f>
        <v/>
      </c>
      <c r="E77" s="129" t="str">
        <f>IF(G77="","",データ!$B$8)</f>
        <v/>
      </c>
      <c r="F77" s="59"/>
      <c r="G77" s="56"/>
      <c r="H77" s="56"/>
      <c r="I77" s="56"/>
      <c r="J77" s="140"/>
      <c r="K77" s="130" t="str">
        <f t="shared" si="0"/>
        <v/>
      </c>
      <c r="L77" s="129" t="str">
        <f t="shared" si="1"/>
        <v/>
      </c>
      <c r="M77" s="163"/>
      <c r="N77" s="126" t="str">
        <f>IF(G77="","",データ!$B$5)</f>
        <v/>
      </c>
      <c r="O77" s="128" t="str">
        <f t="shared" si="2"/>
        <v/>
      </c>
      <c r="P77" s="128" t="str">
        <f t="shared" si="3"/>
        <v/>
      </c>
      <c r="Q77" s="129" t="str">
        <f>IF(G77="","",データ!$B$6)</f>
        <v/>
      </c>
    </row>
    <row r="78" spans="1:17" s="119" customFormat="1" ht="26.25" customHeight="1" x14ac:dyDescent="0.55000000000000004">
      <c r="A78" s="125">
        <v>66</v>
      </c>
      <c r="B78" s="126" t="str">
        <f>IF(G78="","",データ!$B$2)</f>
        <v/>
      </c>
      <c r="C78" s="127" t="str">
        <f>IF(G78="","",データ!$B$3)</f>
        <v/>
      </c>
      <c r="D78" s="128" t="str">
        <f>IF(G78="","",データ!$B$7)</f>
        <v/>
      </c>
      <c r="E78" s="129" t="str">
        <f>IF(G78="","",データ!$B$8)</f>
        <v/>
      </c>
      <c r="F78" s="59"/>
      <c r="G78" s="56"/>
      <c r="H78" s="56"/>
      <c r="I78" s="56"/>
      <c r="J78" s="140"/>
      <c r="K78" s="130" t="str">
        <f t="shared" ref="K78:K112" si="4">IF(G78="","","1")</f>
        <v/>
      </c>
      <c r="L78" s="129" t="str">
        <f t="shared" ref="L78:L112" si="5">IF(G78="","","男性")</f>
        <v/>
      </c>
      <c r="M78" s="163"/>
      <c r="N78" s="126" t="str">
        <f>IF(G78="","",データ!$B$5)</f>
        <v/>
      </c>
      <c r="O78" s="128" t="str">
        <f t="shared" ref="O78:O112" si="6">IF(G78="","","33")</f>
        <v/>
      </c>
      <c r="P78" s="128" t="str">
        <f t="shared" ref="P78:P112" si="7">IF(G78="","","岡山")</f>
        <v/>
      </c>
      <c r="Q78" s="129" t="str">
        <f>IF(G78="","",データ!$B$6)</f>
        <v/>
      </c>
    </row>
    <row r="79" spans="1:17" s="119" customFormat="1" ht="26.25" customHeight="1" x14ac:dyDescent="0.55000000000000004">
      <c r="A79" s="125">
        <v>67</v>
      </c>
      <c r="B79" s="126" t="str">
        <f>IF(G79="","",データ!$B$2)</f>
        <v/>
      </c>
      <c r="C79" s="127" t="str">
        <f>IF(G79="","",データ!$B$3)</f>
        <v/>
      </c>
      <c r="D79" s="128" t="str">
        <f>IF(G79="","",データ!$B$7)</f>
        <v/>
      </c>
      <c r="E79" s="129" t="str">
        <f>IF(G79="","",データ!$B$8)</f>
        <v/>
      </c>
      <c r="F79" s="59"/>
      <c r="G79" s="56"/>
      <c r="H79" s="56"/>
      <c r="I79" s="56"/>
      <c r="J79" s="140"/>
      <c r="K79" s="130" t="str">
        <f t="shared" si="4"/>
        <v/>
      </c>
      <c r="L79" s="129" t="str">
        <f t="shared" si="5"/>
        <v/>
      </c>
      <c r="M79" s="163"/>
      <c r="N79" s="126" t="str">
        <f>IF(G79="","",データ!$B$5)</f>
        <v/>
      </c>
      <c r="O79" s="128" t="str">
        <f t="shared" si="6"/>
        <v/>
      </c>
      <c r="P79" s="128" t="str">
        <f t="shared" si="7"/>
        <v/>
      </c>
      <c r="Q79" s="129" t="str">
        <f>IF(G79="","",データ!$B$6)</f>
        <v/>
      </c>
    </row>
    <row r="80" spans="1:17" s="119" customFormat="1" ht="26.25" customHeight="1" x14ac:dyDescent="0.55000000000000004">
      <c r="A80" s="125">
        <v>68</v>
      </c>
      <c r="B80" s="126" t="str">
        <f>IF(G80="","",データ!$B$2)</f>
        <v/>
      </c>
      <c r="C80" s="127" t="str">
        <f>IF(G80="","",データ!$B$3)</f>
        <v/>
      </c>
      <c r="D80" s="128" t="str">
        <f>IF(G80="","",データ!$B$7)</f>
        <v/>
      </c>
      <c r="E80" s="129" t="str">
        <f>IF(G80="","",データ!$B$8)</f>
        <v/>
      </c>
      <c r="F80" s="59"/>
      <c r="G80" s="56"/>
      <c r="H80" s="56"/>
      <c r="I80" s="56"/>
      <c r="J80" s="140"/>
      <c r="K80" s="130" t="str">
        <f t="shared" si="4"/>
        <v/>
      </c>
      <c r="L80" s="129" t="str">
        <f t="shared" si="5"/>
        <v/>
      </c>
      <c r="M80" s="163"/>
      <c r="N80" s="126" t="str">
        <f>IF(G80="","",データ!$B$5)</f>
        <v/>
      </c>
      <c r="O80" s="128" t="str">
        <f t="shared" si="6"/>
        <v/>
      </c>
      <c r="P80" s="128" t="str">
        <f t="shared" si="7"/>
        <v/>
      </c>
      <c r="Q80" s="129" t="str">
        <f>IF(G80="","",データ!$B$6)</f>
        <v/>
      </c>
    </row>
    <row r="81" spans="1:17" s="119" customFormat="1" ht="26.25" customHeight="1" x14ac:dyDescent="0.55000000000000004">
      <c r="A81" s="125">
        <v>69</v>
      </c>
      <c r="B81" s="126" t="str">
        <f>IF(G81="","",データ!$B$2)</f>
        <v/>
      </c>
      <c r="C81" s="127" t="str">
        <f>IF(G81="","",データ!$B$3)</f>
        <v/>
      </c>
      <c r="D81" s="128" t="str">
        <f>IF(G81="","",データ!$B$7)</f>
        <v/>
      </c>
      <c r="E81" s="129" t="str">
        <f>IF(G81="","",データ!$B$8)</f>
        <v/>
      </c>
      <c r="F81" s="59"/>
      <c r="G81" s="56"/>
      <c r="H81" s="56"/>
      <c r="I81" s="56"/>
      <c r="J81" s="140"/>
      <c r="K81" s="130" t="str">
        <f t="shared" si="4"/>
        <v/>
      </c>
      <c r="L81" s="129" t="str">
        <f t="shared" si="5"/>
        <v/>
      </c>
      <c r="M81" s="163"/>
      <c r="N81" s="126" t="str">
        <f>IF(G81="","",データ!$B$5)</f>
        <v/>
      </c>
      <c r="O81" s="128" t="str">
        <f t="shared" si="6"/>
        <v/>
      </c>
      <c r="P81" s="128" t="str">
        <f t="shared" si="7"/>
        <v/>
      </c>
      <c r="Q81" s="129" t="str">
        <f>IF(G81="","",データ!$B$6)</f>
        <v/>
      </c>
    </row>
    <row r="82" spans="1:17" s="119" customFormat="1" ht="26.25" customHeight="1" x14ac:dyDescent="0.55000000000000004">
      <c r="A82" s="125">
        <v>70</v>
      </c>
      <c r="B82" s="126" t="str">
        <f>IF(G82="","",データ!$B$2)</f>
        <v/>
      </c>
      <c r="C82" s="127" t="str">
        <f>IF(G82="","",データ!$B$3)</f>
        <v/>
      </c>
      <c r="D82" s="128" t="str">
        <f>IF(G82="","",データ!$B$7)</f>
        <v/>
      </c>
      <c r="E82" s="129" t="str">
        <f>IF(G82="","",データ!$B$8)</f>
        <v/>
      </c>
      <c r="F82" s="59"/>
      <c r="G82" s="56"/>
      <c r="H82" s="56"/>
      <c r="I82" s="56"/>
      <c r="J82" s="140"/>
      <c r="K82" s="130" t="str">
        <f t="shared" si="4"/>
        <v/>
      </c>
      <c r="L82" s="129" t="str">
        <f t="shared" si="5"/>
        <v/>
      </c>
      <c r="M82" s="163"/>
      <c r="N82" s="126" t="str">
        <f>IF(G82="","",データ!$B$5)</f>
        <v/>
      </c>
      <c r="O82" s="128" t="str">
        <f t="shared" si="6"/>
        <v/>
      </c>
      <c r="P82" s="128" t="str">
        <f t="shared" si="7"/>
        <v/>
      </c>
      <c r="Q82" s="129" t="str">
        <f>IF(G82="","",データ!$B$6)</f>
        <v/>
      </c>
    </row>
    <row r="83" spans="1:17" s="119" customFormat="1" ht="26.25" customHeight="1" x14ac:dyDescent="0.55000000000000004">
      <c r="A83" s="125">
        <v>71</v>
      </c>
      <c r="B83" s="126" t="str">
        <f>IF(G83="","",データ!$B$2)</f>
        <v/>
      </c>
      <c r="C83" s="127" t="str">
        <f>IF(G83="","",データ!$B$3)</f>
        <v/>
      </c>
      <c r="D83" s="128" t="str">
        <f>IF(G83="","",データ!$B$7)</f>
        <v/>
      </c>
      <c r="E83" s="129" t="str">
        <f>IF(G83="","",データ!$B$8)</f>
        <v/>
      </c>
      <c r="F83" s="59"/>
      <c r="G83" s="56"/>
      <c r="H83" s="56"/>
      <c r="I83" s="56"/>
      <c r="J83" s="140"/>
      <c r="K83" s="130" t="str">
        <f t="shared" si="4"/>
        <v/>
      </c>
      <c r="L83" s="129" t="str">
        <f t="shared" si="5"/>
        <v/>
      </c>
      <c r="M83" s="163"/>
      <c r="N83" s="126" t="str">
        <f>IF(G83="","",データ!$B$5)</f>
        <v/>
      </c>
      <c r="O83" s="128" t="str">
        <f t="shared" si="6"/>
        <v/>
      </c>
      <c r="P83" s="128" t="str">
        <f t="shared" si="7"/>
        <v/>
      </c>
      <c r="Q83" s="129" t="str">
        <f>IF(G83="","",データ!$B$6)</f>
        <v/>
      </c>
    </row>
    <row r="84" spans="1:17" s="119" customFormat="1" ht="26.25" customHeight="1" x14ac:dyDescent="0.55000000000000004">
      <c r="A84" s="125">
        <v>72</v>
      </c>
      <c r="B84" s="126" t="str">
        <f>IF(G84="","",データ!$B$2)</f>
        <v/>
      </c>
      <c r="C84" s="127" t="str">
        <f>IF(G84="","",データ!$B$3)</f>
        <v/>
      </c>
      <c r="D84" s="128" t="str">
        <f>IF(G84="","",データ!$B$7)</f>
        <v/>
      </c>
      <c r="E84" s="129" t="str">
        <f>IF(G84="","",データ!$B$8)</f>
        <v/>
      </c>
      <c r="F84" s="59"/>
      <c r="G84" s="56"/>
      <c r="H84" s="56"/>
      <c r="I84" s="56"/>
      <c r="J84" s="140"/>
      <c r="K84" s="130" t="str">
        <f t="shared" si="4"/>
        <v/>
      </c>
      <c r="L84" s="129" t="str">
        <f t="shared" si="5"/>
        <v/>
      </c>
      <c r="M84" s="163"/>
      <c r="N84" s="126" t="str">
        <f>IF(G84="","",データ!$B$5)</f>
        <v/>
      </c>
      <c r="O84" s="128" t="str">
        <f t="shared" si="6"/>
        <v/>
      </c>
      <c r="P84" s="128" t="str">
        <f t="shared" si="7"/>
        <v/>
      </c>
      <c r="Q84" s="129" t="str">
        <f>IF(G84="","",データ!$B$6)</f>
        <v/>
      </c>
    </row>
    <row r="85" spans="1:17" s="119" customFormat="1" ht="26.25" customHeight="1" x14ac:dyDescent="0.55000000000000004">
      <c r="A85" s="125">
        <v>73</v>
      </c>
      <c r="B85" s="126" t="str">
        <f>IF(G85="","",データ!$B$2)</f>
        <v/>
      </c>
      <c r="C85" s="127" t="str">
        <f>IF(G85="","",データ!$B$3)</f>
        <v/>
      </c>
      <c r="D85" s="128" t="str">
        <f>IF(G85="","",データ!$B$7)</f>
        <v/>
      </c>
      <c r="E85" s="129" t="str">
        <f>IF(G85="","",データ!$B$8)</f>
        <v/>
      </c>
      <c r="F85" s="59"/>
      <c r="G85" s="56"/>
      <c r="H85" s="56"/>
      <c r="I85" s="56"/>
      <c r="J85" s="140"/>
      <c r="K85" s="130" t="str">
        <f t="shared" si="4"/>
        <v/>
      </c>
      <c r="L85" s="129" t="str">
        <f t="shared" si="5"/>
        <v/>
      </c>
      <c r="M85" s="163"/>
      <c r="N85" s="126" t="str">
        <f>IF(G85="","",データ!$B$5)</f>
        <v/>
      </c>
      <c r="O85" s="128" t="str">
        <f t="shared" si="6"/>
        <v/>
      </c>
      <c r="P85" s="128" t="str">
        <f t="shared" si="7"/>
        <v/>
      </c>
      <c r="Q85" s="129" t="str">
        <f>IF(G85="","",データ!$B$6)</f>
        <v/>
      </c>
    </row>
    <row r="86" spans="1:17" s="119" customFormat="1" ht="26.25" customHeight="1" x14ac:dyDescent="0.55000000000000004">
      <c r="A86" s="125">
        <v>74</v>
      </c>
      <c r="B86" s="126" t="str">
        <f>IF(G86="","",データ!$B$2)</f>
        <v/>
      </c>
      <c r="C86" s="127" t="str">
        <f>IF(G86="","",データ!$B$3)</f>
        <v/>
      </c>
      <c r="D86" s="128" t="str">
        <f>IF(G86="","",データ!$B$7)</f>
        <v/>
      </c>
      <c r="E86" s="129" t="str">
        <f>IF(G86="","",データ!$B$8)</f>
        <v/>
      </c>
      <c r="F86" s="59"/>
      <c r="G86" s="56"/>
      <c r="H86" s="56"/>
      <c r="I86" s="56"/>
      <c r="J86" s="140"/>
      <c r="K86" s="130" t="str">
        <f t="shared" si="4"/>
        <v/>
      </c>
      <c r="L86" s="129" t="str">
        <f t="shared" si="5"/>
        <v/>
      </c>
      <c r="M86" s="163"/>
      <c r="N86" s="126" t="str">
        <f>IF(G86="","",データ!$B$5)</f>
        <v/>
      </c>
      <c r="O86" s="128" t="str">
        <f t="shared" si="6"/>
        <v/>
      </c>
      <c r="P86" s="128" t="str">
        <f t="shared" si="7"/>
        <v/>
      </c>
      <c r="Q86" s="129" t="str">
        <f>IF(G86="","",データ!$B$6)</f>
        <v/>
      </c>
    </row>
    <row r="87" spans="1:17" s="119" customFormat="1" ht="26.25" customHeight="1" x14ac:dyDescent="0.55000000000000004">
      <c r="A87" s="125">
        <v>75</v>
      </c>
      <c r="B87" s="126" t="str">
        <f>IF(G87="","",データ!$B$2)</f>
        <v/>
      </c>
      <c r="C87" s="127" t="str">
        <f>IF(G87="","",データ!$B$3)</f>
        <v/>
      </c>
      <c r="D87" s="128" t="str">
        <f>IF(G87="","",データ!$B$7)</f>
        <v/>
      </c>
      <c r="E87" s="129" t="str">
        <f>IF(G87="","",データ!$B$8)</f>
        <v/>
      </c>
      <c r="F87" s="59"/>
      <c r="G87" s="56"/>
      <c r="H87" s="56"/>
      <c r="I87" s="56"/>
      <c r="J87" s="140"/>
      <c r="K87" s="130" t="str">
        <f t="shared" si="4"/>
        <v/>
      </c>
      <c r="L87" s="129" t="str">
        <f t="shared" si="5"/>
        <v/>
      </c>
      <c r="M87" s="163"/>
      <c r="N87" s="126" t="str">
        <f>IF(G87="","",データ!$B$5)</f>
        <v/>
      </c>
      <c r="O87" s="128" t="str">
        <f t="shared" si="6"/>
        <v/>
      </c>
      <c r="P87" s="128" t="str">
        <f t="shared" si="7"/>
        <v/>
      </c>
      <c r="Q87" s="129" t="str">
        <f>IF(G87="","",データ!$B$6)</f>
        <v/>
      </c>
    </row>
    <row r="88" spans="1:17" s="119" customFormat="1" ht="26.25" customHeight="1" x14ac:dyDescent="0.55000000000000004">
      <c r="A88" s="125">
        <v>76</v>
      </c>
      <c r="B88" s="126" t="str">
        <f>IF(G88="","",データ!$B$2)</f>
        <v/>
      </c>
      <c r="C88" s="127" t="str">
        <f>IF(G88="","",データ!$B$3)</f>
        <v/>
      </c>
      <c r="D88" s="128" t="str">
        <f>IF(G88="","",データ!$B$7)</f>
        <v/>
      </c>
      <c r="E88" s="129" t="str">
        <f>IF(G88="","",データ!$B$8)</f>
        <v/>
      </c>
      <c r="F88" s="59"/>
      <c r="G88" s="56"/>
      <c r="H88" s="56"/>
      <c r="I88" s="56"/>
      <c r="J88" s="140"/>
      <c r="K88" s="130" t="str">
        <f t="shared" si="4"/>
        <v/>
      </c>
      <c r="L88" s="129" t="str">
        <f t="shared" si="5"/>
        <v/>
      </c>
      <c r="M88" s="163"/>
      <c r="N88" s="126" t="str">
        <f>IF(G88="","",データ!$B$5)</f>
        <v/>
      </c>
      <c r="O88" s="128" t="str">
        <f t="shared" si="6"/>
        <v/>
      </c>
      <c r="P88" s="128" t="str">
        <f t="shared" si="7"/>
        <v/>
      </c>
      <c r="Q88" s="129" t="str">
        <f>IF(G88="","",データ!$B$6)</f>
        <v/>
      </c>
    </row>
    <row r="89" spans="1:17" s="119" customFormat="1" ht="26.25" customHeight="1" x14ac:dyDescent="0.55000000000000004">
      <c r="A89" s="125">
        <v>77</v>
      </c>
      <c r="B89" s="126" t="str">
        <f>IF(G89="","",データ!$B$2)</f>
        <v/>
      </c>
      <c r="C89" s="127" t="str">
        <f>IF(G89="","",データ!$B$3)</f>
        <v/>
      </c>
      <c r="D89" s="128" t="str">
        <f>IF(G89="","",データ!$B$7)</f>
        <v/>
      </c>
      <c r="E89" s="129" t="str">
        <f>IF(G89="","",データ!$B$8)</f>
        <v/>
      </c>
      <c r="F89" s="59"/>
      <c r="G89" s="56"/>
      <c r="H89" s="56"/>
      <c r="I89" s="56"/>
      <c r="J89" s="140"/>
      <c r="K89" s="130" t="str">
        <f t="shared" si="4"/>
        <v/>
      </c>
      <c r="L89" s="129" t="str">
        <f t="shared" si="5"/>
        <v/>
      </c>
      <c r="M89" s="163"/>
      <c r="N89" s="126" t="str">
        <f>IF(G89="","",データ!$B$5)</f>
        <v/>
      </c>
      <c r="O89" s="128" t="str">
        <f t="shared" si="6"/>
        <v/>
      </c>
      <c r="P89" s="128" t="str">
        <f t="shared" si="7"/>
        <v/>
      </c>
      <c r="Q89" s="129" t="str">
        <f>IF(G89="","",データ!$B$6)</f>
        <v/>
      </c>
    </row>
    <row r="90" spans="1:17" s="119" customFormat="1" ht="26.25" customHeight="1" x14ac:dyDescent="0.55000000000000004">
      <c r="A90" s="125">
        <v>78</v>
      </c>
      <c r="B90" s="126" t="str">
        <f>IF(G90="","",データ!$B$2)</f>
        <v/>
      </c>
      <c r="C90" s="127" t="str">
        <f>IF(G90="","",データ!$B$3)</f>
        <v/>
      </c>
      <c r="D90" s="128" t="str">
        <f>IF(G90="","",データ!$B$7)</f>
        <v/>
      </c>
      <c r="E90" s="129" t="str">
        <f>IF(G90="","",データ!$B$8)</f>
        <v/>
      </c>
      <c r="F90" s="59"/>
      <c r="G90" s="56"/>
      <c r="H90" s="56"/>
      <c r="I90" s="56"/>
      <c r="J90" s="140"/>
      <c r="K90" s="130" t="str">
        <f t="shared" si="4"/>
        <v/>
      </c>
      <c r="L90" s="129" t="str">
        <f t="shared" si="5"/>
        <v/>
      </c>
      <c r="M90" s="163"/>
      <c r="N90" s="126" t="str">
        <f>IF(G90="","",データ!$B$5)</f>
        <v/>
      </c>
      <c r="O90" s="128" t="str">
        <f t="shared" si="6"/>
        <v/>
      </c>
      <c r="P90" s="128" t="str">
        <f t="shared" si="7"/>
        <v/>
      </c>
      <c r="Q90" s="129" t="str">
        <f>IF(G90="","",データ!$B$6)</f>
        <v/>
      </c>
    </row>
    <row r="91" spans="1:17" s="119" customFormat="1" ht="26.25" customHeight="1" x14ac:dyDescent="0.55000000000000004">
      <c r="A91" s="125">
        <v>79</v>
      </c>
      <c r="B91" s="126" t="str">
        <f>IF(G91="","",データ!$B$2)</f>
        <v/>
      </c>
      <c r="C91" s="127" t="str">
        <f>IF(G91="","",データ!$B$3)</f>
        <v/>
      </c>
      <c r="D91" s="128" t="str">
        <f>IF(G91="","",データ!$B$7)</f>
        <v/>
      </c>
      <c r="E91" s="129" t="str">
        <f>IF(G91="","",データ!$B$8)</f>
        <v/>
      </c>
      <c r="F91" s="59"/>
      <c r="G91" s="56"/>
      <c r="H91" s="56"/>
      <c r="I91" s="56"/>
      <c r="J91" s="140"/>
      <c r="K91" s="130" t="str">
        <f t="shared" si="4"/>
        <v/>
      </c>
      <c r="L91" s="129" t="str">
        <f t="shared" si="5"/>
        <v/>
      </c>
      <c r="M91" s="163"/>
      <c r="N91" s="126" t="str">
        <f>IF(G91="","",データ!$B$5)</f>
        <v/>
      </c>
      <c r="O91" s="128" t="str">
        <f t="shared" si="6"/>
        <v/>
      </c>
      <c r="P91" s="128" t="str">
        <f t="shared" si="7"/>
        <v/>
      </c>
      <c r="Q91" s="129" t="str">
        <f>IF(G91="","",データ!$B$6)</f>
        <v/>
      </c>
    </row>
    <row r="92" spans="1:17" s="119" customFormat="1" ht="26.25" customHeight="1" x14ac:dyDescent="0.55000000000000004">
      <c r="A92" s="125">
        <v>80</v>
      </c>
      <c r="B92" s="126" t="str">
        <f>IF(G92="","",データ!$B$2)</f>
        <v/>
      </c>
      <c r="C92" s="127" t="str">
        <f>IF(G92="","",データ!$B$3)</f>
        <v/>
      </c>
      <c r="D92" s="128" t="str">
        <f>IF(G92="","",データ!$B$7)</f>
        <v/>
      </c>
      <c r="E92" s="129" t="str">
        <f>IF(G92="","",データ!$B$8)</f>
        <v/>
      </c>
      <c r="F92" s="59"/>
      <c r="G92" s="56"/>
      <c r="H92" s="56"/>
      <c r="I92" s="56"/>
      <c r="J92" s="140"/>
      <c r="K92" s="130" t="str">
        <f t="shared" si="4"/>
        <v/>
      </c>
      <c r="L92" s="129" t="str">
        <f t="shared" si="5"/>
        <v/>
      </c>
      <c r="M92" s="163"/>
      <c r="N92" s="126" t="str">
        <f>IF(G92="","",データ!$B$5)</f>
        <v/>
      </c>
      <c r="O92" s="128" t="str">
        <f t="shared" si="6"/>
        <v/>
      </c>
      <c r="P92" s="128" t="str">
        <f t="shared" si="7"/>
        <v/>
      </c>
      <c r="Q92" s="129" t="str">
        <f>IF(G92="","",データ!$B$6)</f>
        <v/>
      </c>
    </row>
    <row r="93" spans="1:17" s="119" customFormat="1" ht="26.25" customHeight="1" x14ac:dyDescent="0.55000000000000004">
      <c r="A93" s="125">
        <v>81</v>
      </c>
      <c r="B93" s="126" t="str">
        <f>IF(G93="","",データ!$B$2)</f>
        <v/>
      </c>
      <c r="C93" s="127" t="str">
        <f>IF(G93="","",データ!$B$3)</f>
        <v/>
      </c>
      <c r="D93" s="128" t="str">
        <f>IF(G93="","",データ!$B$7)</f>
        <v/>
      </c>
      <c r="E93" s="129" t="str">
        <f>IF(G93="","",データ!$B$8)</f>
        <v/>
      </c>
      <c r="F93" s="59"/>
      <c r="G93" s="56"/>
      <c r="H93" s="56"/>
      <c r="I93" s="56"/>
      <c r="J93" s="140"/>
      <c r="K93" s="130" t="str">
        <f t="shared" si="4"/>
        <v/>
      </c>
      <c r="L93" s="129" t="str">
        <f t="shared" si="5"/>
        <v/>
      </c>
      <c r="M93" s="163"/>
      <c r="N93" s="126" t="str">
        <f>IF(G93="","",データ!$B$5)</f>
        <v/>
      </c>
      <c r="O93" s="128" t="str">
        <f t="shared" si="6"/>
        <v/>
      </c>
      <c r="P93" s="128" t="str">
        <f t="shared" si="7"/>
        <v/>
      </c>
      <c r="Q93" s="129" t="str">
        <f>IF(G93="","",データ!$B$6)</f>
        <v/>
      </c>
    </row>
    <row r="94" spans="1:17" s="119" customFormat="1" ht="26.25" customHeight="1" x14ac:dyDescent="0.55000000000000004">
      <c r="A94" s="125">
        <v>82</v>
      </c>
      <c r="B94" s="126" t="str">
        <f>IF(G94="","",データ!$B$2)</f>
        <v/>
      </c>
      <c r="C94" s="127" t="str">
        <f>IF(G94="","",データ!$B$3)</f>
        <v/>
      </c>
      <c r="D94" s="128" t="str">
        <f>IF(G94="","",データ!$B$7)</f>
        <v/>
      </c>
      <c r="E94" s="129" t="str">
        <f>IF(G94="","",データ!$B$8)</f>
        <v/>
      </c>
      <c r="F94" s="59"/>
      <c r="G94" s="56"/>
      <c r="H94" s="56"/>
      <c r="I94" s="56"/>
      <c r="J94" s="140"/>
      <c r="K94" s="130" t="str">
        <f t="shared" si="4"/>
        <v/>
      </c>
      <c r="L94" s="129" t="str">
        <f t="shared" si="5"/>
        <v/>
      </c>
      <c r="M94" s="163"/>
      <c r="N94" s="126" t="str">
        <f>IF(G94="","",データ!$B$5)</f>
        <v/>
      </c>
      <c r="O94" s="128" t="str">
        <f t="shared" si="6"/>
        <v/>
      </c>
      <c r="P94" s="128" t="str">
        <f t="shared" si="7"/>
        <v/>
      </c>
      <c r="Q94" s="129" t="str">
        <f>IF(G94="","",データ!$B$6)</f>
        <v/>
      </c>
    </row>
    <row r="95" spans="1:17" s="119" customFormat="1" ht="26.25" customHeight="1" x14ac:dyDescent="0.55000000000000004">
      <c r="A95" s="125">
        <v>83</v>
      </c>
      <c r="B95" s="126" t="str">
        <f>IF(G95="","",データ!$B$2)</f>
        <v/>
      </c>
      <c r="C95" s="127" t="str">
        <f>IF(G95="","",データ!$B$3)</f>
        <v/>
      </c>
      <c r="D95" s="128" t="str">
        <f>IF(G95="","",データ!$B$7)</f>
        <v/>
      </c>
      <c r="E95" s="129" t="str">
        <f>IF(G95="","",データ!$B$8)</f>
        <v/>
      </c>
      <c r="F95" s="59"/>
      <c r="G95" s="56"/>
      <c r="H95" s="56"/>
      <c r="I95" s="56"/>
      <c r="J95" s="140"/>
      <c r="K95" s="130" t="str">
        <f t="shared" si="4"/>
        <v/>
      </c>
      <c r="L95" s="129" t="str">
        <f t="shared" si="5"/>
        <v/>
      </c>
      <c r="M95" s="163"/>
      <c r="N95" s="126" t="str">
        <f>IF(G95="","",データ!$B$5)</f>
        <v/>
      </c>
      <c r="O95" s="128" t="str">
        <f t="shared" si="6"/>
        <v/>
      </c>
      <c r="P95" s="128" t="str">
        <f t="shared" si="7"/>
        <v/>
      </c>
      <c r="Q95" s="129" t="str">
        <f>IF(G95="","",データ!$B$6)</f>
        <v/>
      </c>
    </row>
    <row r="96" spans="1:17" s="119" customFormat="1" ht="26.25" customHeight="1" x14ac:dyDescent="0.55000000000000004">
      <c r="A96" s="125">
        <v>84</v>
      </c>
      <c r="B96" s="126" t="str">
        <f>IF(G96="","",データ!$B$2)</f>
        <v/>
      </c>
      <c r="C96" s="127" t="str">
        <f>IF(G96="","",データ!$B$3)</f>
        <v/>
      </c>
      <c r="D96" s="128" t="str">
        <f>IF(G96="","",データ!$B$7)</f>
        <v/>
      </c>
      <c r="E96" s="129" t="str">
        <f>IF(G96="","",データ!$B$8)</f>
        <v/>
      </c>
      <c r="F96" s="59"/>
      <c r="G96" s="56"/>
      <c r="H96" s="56"/>
      <c r="I96" s="56"/>
      <c r="J96" s="140"/>
      <c r="K96" s="130" t="str">
        <f t="shared" si="4"/>
        <v/>
      </c>
      <c r="L96" s="129" t="str">
        <f t="shared" si="5"/>
        <v/>
      </c>
      <c r="M96" s="163"/>
      <c r="N96" s="126" t="str">
        <f>IF(G96="","",データ!$B$5)</f>
        <v/>
      </c>
      <c r="O96" s="128" t="str">
        <f t="shared" si="6"/>
        <v/>
      </c>
      <c r="P96" s="128" t="str">
        <f t="shared" si="7"/>
        <v/>
      </c>
      <c r="Q96" s="129" t="str">
        <f>IF(G96="","",データ!$B$6)</f>
        <v/>
      </c>
    </row>
    <row r="97" spans="1:17" s="119" customFormat="1" ht="26.25" customHeight="1" x14ac:dyDescent="0.55000000000000004">
      <c r="A97" s="125">
        <v>85</v>
      </c>
      <c r="B97" s="126" t="str">
        <f>IF(G97="","",データ!$B$2)</f>
        <v/>
      </c>
      <c r="C97" s="127" t="str">
        <f>IF(G97="","",データ!$B$3)</f>
        <v/>
      </c>
      <c r="D97" s="128" t="str">
        <f>IF(G97="","",データ!$B$7)</f>
        <v/>
      </c>
      <c r="E97" s="129" t="str">
        <f>IF(G97="","",データ!$B$8)</f>
        <v/>
      </c>
      <c r="F97" s="59"/>
      <c r="G97" s="56"/>
      <c r="H97" s="56"/>
      <c r="I97" s="56"/>
      <c r="J97" s="140"/>
      <c r="K97" s="130" t="str">
        <f t="shared" si="4"/>
        <v/>
      </c>
      <c r="L97" s="129" t="str">
        <f t="shared" si="5"/>
        <v/>
      </c>
      <c r="M97" s="163"/>
      <c r="N97" s="126" t="str">
        <f>IF(G97="","",データ!$B$5)</f>
        <v/>
      </c>
      <c r="O97" s="128" t="str">
        <f t="shared" si="6"/>
        <v/>
      </c>
      <c r="P97" s="128" t="str">
        <f t="shared" si="7"/>
        <v/>
      </c>
      <c r="Q97" s="129" t="str">
        <f>IF(G97="","",データ!$B$6)</f>
        <v/>
      </c>
    </row>
    <row r="98" spans="1:17" s="119" customFormat="1" ht="26.25" customHeight="1" x14ac:dyDescent="0.55000000000000004">
      <c r="A98" s="125">
        <v>86</v>
      </c>
      <c r="B98" s="126" t="str">
        <f>IF(G98="","",データ!$B$2)</f>
        <v/>
      </c>
      <c r="C98" s="127" t="str">
        <f>IF(G98="","",データ!$B$3)</f>
        <v/>
      </c>
      <c r="D98" s="128" t="str">
        <f>IF(G98="","",データ!$B$7)</f>
        <v/>
      </c>
      <c r="E98" s="129" t="str">
        <f>IF(G98="","",データ!$B$8)</f>
        <v/>
      </c>
      <c r="F98" s="59"/>
      <c r="G98" s="56"/>
      <c r="H98" s="56"/>
      <c r="I98" s="56"/>
      <c r="J98" s="140"/>
      <c r="K98" s="130" t="str">
        <f t="shared" si="4"/>
        <v/>
      </c>
      <c r="L98" s="129" t="str">
        <f t="shared" si="5"/>
        <v/>
      </c>
      <c r="M98" s="163"/>
      <c r="N98" s="126" t="str">
        <f>IF(G98="","",データ!$B$5)</f>
        <v/>
      </c>
      <c r="O98" s="128" t="str">
        <f t="shared" si="6"/>
        <v/>
      </c>
      <c r="P98" s="128" t="str">
        <f t="shared" si="7"/>
        <v/>
      </c>
      <c r="Q98" s="129" t="str">
        <f>IF(G98="","",データ!$B$6)</f>
        <v/>
      </c>
    </row>
    <row r="99" spans="1:17" s="119" customFormat="1" ht="26.25" customHeight="1" x14ac:dyDescent="0.55000000000000004">
      <c r="A99" s="125">
        <v>87</v>
      </c>
      <c r="B99" s="126" t="str">
        <f>IF(G99="","",データ!$B$2)</f>
        <v/>
      </c>
      <c r="C99" s="127" t="str">
        <f>IF(G99="","",データ!$B$3)</f>
        <v/>
      </c>
      <c r="D99" s="128" t="str">
        <f>IF(G99="","",データ!$B$7)</f>
        <v/>
      </c>
      <c r="E99" s="129" t="str">
        <f>IF(G99="","",データ!$B$8)</f>
        <v/>
      </c>
      <c r="F99" s="59"/>
      <c r="G99" s="56"/>
      <c r="H99" s="56"/>
      <c r="I99" s="56"/>
      <c r="J99" s="140"/>
      <c r="K99" s="130" t="str">
        <f t="shared" si="4"/>
        <v/>
      </c>
      <c r="L99" s="129" t="str">
        <f t="shared" si="5"/>
        <v/>
      </c>
      <c r="M99" s="163"/>
      <c r="N99" s="126" t="str">
        <f>IF(G99="","",データ!$B$5)</f>
        <v/>
      </c>
      <c r="O99" s="128" t="str">
        <f t="shared" si="6"/>
        <v/>
      </c>
      <c r="P99" s="128" t="str">
        <f t="shared" si="7"/>
        <v/>
      </c>
      <c r="Q99" s="129" t="str">
        <f>IF(G99="","",データ!$B$6)</f>
        <v/>
      </c>
    </row>
    <row r="100" spans="1:17" s="119" customFormat="1" ht="26.25" customHeight="1" x14ac:dyDescent="0.55000000000000004">
      <c r="A100" s="125">
        <v>88</v>
      </c>
      <c r="B100" s="126" t="str">
        <f>IF(G100="","",データ!$B$2)</f>
        <v/>
      </c>
      <c r="C100" s="127" t="str">
        <f>IF(G100="","",データ!$B$3)</f>
        <v/>
      </c>
      <c r="D100" s="128" t="str">
        <f>IF(G100="","",データ!$B$7)</f>
        <v/>
      </c>
      <c r="E100" s="129" t="str">
        <f>IF(G100="","",データ!$B$8)</f>
        <v/>
      </c>
      <c r="F100" s="59"/>
      <c r="G100" s="56"/>
      <c r="H100" s="56"/>
      <c r="I100" s="56"/>
      <c r="J100" s="140"/>
      <c r="K100" s="130" t="str">
        <f t="shared" si="4"/>
        <v/>
      </c>
      <c r="L100" s="129" t="str">
        <f t="shared" si="5"/>
        <v/>
      </c>
      <c r="M100" s="163"/>
      <c r="N100" s="126" t="str">
        <f>IF(G100="","",データ!$B$5)</f>
        <v/>
      </c>
      <c r="O100" s="128" t="str">
        <f t="shared" si="6"/>
        <v/>
      </c>
      <c r="P100" s="128" t="str">
        <f t="shared" si="7"/>
        <v/>
      </c>
      <c r="Q100" s="129" t="str">
        <f>IF(G100="","",データ!$B$6)</f>
        <v/>
      </c>
    </row>
    <row r="101" spans="1:17" s="119" customFormat="1" ht="26.25" customHeight="1" x14ac:dyDescent="0.55000000000000004">
      <c r="A101" s="125">
        <v>89</v>
      </c>
      <c r="B101" s="126" t="str">
        <f>IF(G101="","",データ!$B$2)</f>
        <v/>
      </c>
      <c r="C101" s="127" t="str">
        <f>IF(G101="","",データ!$B$3)</f>
        <v/>
      </c>
      <c r="D101" s="128" t="str">
        <f>IF(G101="","",データ!$B$7)</f>
        <v/>
      </c>
      <c r="E101" s="129" t="str">
        <f>IF(G101="","",データ!$B$8)</f>
        <v/>
      </c>
      <c r="F101" s="59"/>
      <c r="G101" s="56"/>
      <c r="H101" s="56"/>
      <c r="I101" s="56"/>
      <c r="J101" s="140"/>
      <c r="K101" s="130" t="str">
        <f t="shared" si="4"/>
        <v/>
      </c>
      <c r="L101" s="129" t="str">
        <f t="shared" si="5"/>
        <v/>
      </c>
      <c r="M101" s="163"/>
      <c r="N101" s="126" t="str">
        <f>IF(G101="","",データ!$B$5)</f>
        <v/>
      </c>
      <c r="O101" s="128" t="str">
        <f t="shared" si="6"/>
        <v/>
      </c>
      <c r="P101" s="128" t="str">
        <f t="shared" si="7"/>
        <v/>
      </c>
      <c r="Q101" s="129" t="str">
        <f>IF(G101="","",データ!$B$6)</f>
        <v/>
      </c>
    </row>
    <row r="102" spans="1:17" s="119" customFormat="1" ht="26.25" customHeight="1" x14ac:dyDescent="0.55000000000000004">
      <c r="A102" s="125">
        <v>90</v>
      </c>
      <c r="B102" s="126" t="str">
        <f>IF(G102="","",データ!$B$2)</f>
        <v/>
      </c>
      <c r="C102" s="127" t="str">
        <f>IF(G102="","",データ!$B$3)</f>
        <v/>
      </c>
      <c r="D102" s="128" t="str">
        <f>IF(G102="","",データ!$B$7)</f>
        <v/>
      </c>
      <c r="E102" s="129" t="str">
        <f>IF(G102="","",データ!$B$8)</f>
        <v/>
      </c>
      <c r="F102" s="59"/>
      <c r="G102" s="56"/>
      <c r="H102" s="56"/>
      <c r="I102" s="56"/>
      <c r="J102" s="140"/>
      <c r="K102" s="130" t="str">
        <f t="shared" si="4"/>
        <v/>
      </c>
      <c r="L102" s="129" t="str">
        <f t="shared" si="5"/>
        <v/>
      </c>
      <c r="M102" s="163"/>
      <c r="N102" s="126" t="str">
        <f>IF(G102="","",データ!$B$5)</f>
        <v/>
      </c>
      <c r="O102" s="128" t="str">
        <f t="shared" si="6"/>
        <v/>
      </c>
      <c r="P102" s="128" t="str">
        <f t="shared" si="7"/>
        <v/>
      </c>
      <c r="Q102" s="129" t="str">
        <f>IF(G102="","",データ!$B$6)</f>
        <v/>
      </c>
    </row>
    <row r="103" spans="1:17" s="119" customFormat="1" ht="26.25" customHeight="1" x14ac:dyDescent="0.55000000000000004">
      <c r="A103" s="125">
        <v>91</v>
      </c>
      <c r="B103" s="126" t="str">
        <f>IF(G103="","",データ!$B$2)</f>
        <v/>
      </c>
      <c r="C103" s="127" t="str">
        <f>IF(G103="","",データ!$B$3)</f>
        <v/>
      </c>
      <c r="D103" s="128" t="str">
        <f>IF(G103="","",データ!$B$7)</f>
        <v/>
      </c>
      <c r="E103" s="129" t="str">
        <f>IF(G103="","",データ!$B$8)</f>
        <v/>
      </c>
      <c r="F103" s="59"/>
      <c r="G103" s="56"/>
      <c r="H103" s="56"/>
      <c r="I103" s="56"/>
      <c r="J103" s="140"/>
      <c r="K103" s="130" t="str">
        <f t="shared" si="4"/>
        <v/>
      </c>
      <c r="L103" s="129" t="str">
        <f t="shared" si="5"/>
        <v/>
      </c>
      <c r="M103" s="163"/>
      <c r="N103" s="126" t="str">
        <f>IF(G103="","",データ!$B$5)</f>
        <v/>
      </c>
      <c r="O103" s="128" t="str">
        <f t="shared" si="6"/>
        <v/>
      </c>
      <c r="P103" s="128" t="str">
        <f t="shared" si="7"/>
        <v/>
      </c>
      <c r="Q103" s="129" t="str">
        <f>IF(G103="","",データ!$B$6)</f>
        <v/>
      </c>
    </row>
    <row r="104" spans="1:17" s="119" customFormat="1" ht="26.25" customHeight="1" x14ac:dyDescent="0.55000000000000004">
      <c r="A104" s="125">
        <v>92</v>
      </c>
      <c r="B104" s="126" t="str">
        <f>IF(G104="","",データ!$B$2)</f>
        <v/>
      </c>
      <c r="C104" s="127" t="str">
        <f>IF(G104="","",データ!$B$3)</f>
        <v/>
      </c>
      <c r="D104" s="128" t="str">
        <f>IF(G104="","",データ!$B$7)</f>
        <v/>
      </c>
      <c r="E104" s="129" t="str">
        <f>IF(G104="","",データ!$B$8)</f>
        <v/>
      </c>
      <c r="F104" s="59"/>
      <c r="G104" s="56"/>
      <c r="H104" s="56"/>
      <c r="I104" s="56"/>
      <c r="J104" s="140"/>
      <c r="K104" s="130" t="str">
        <f t="shared" si="4"/>
        <v/>
      </c>
      <c r="L104" s="129" t="str">
        <f t="shared" si="5"/>
        <v/>
      </c>
      <c r="M104" s="163"/>
      <c r="N104" s="126" t="str">
        <f>IF(G104="","",データ!$B$5)</f>
        <v/>
      </c>
      <c r="O104" s="128" t="str">
        <f t="shared" si="6"/>
        <v/>
      </c>
      <c r="P104" s="128" t="str">
        <f t="shared" si="7"/>
        <v/>
      </c>
      <c r="Q104" s="129" t="str">
        <f>IF(G104="","",データ!$B$6)</f>
        <v/>
      </c>
    </row>
    <row r="105" spans="1:17" s="119" customFormat="1" ht="26.25" customHeight="1" x14ac:dyDescent="0.55000000000000004">
      <c r="A105" s="125">
        <v>93</v>
      </c>
      <c r="B105" s="126" t="str">
        <f>IF(G105="","",データ!$B$2)</f>
        <v/>
      </c>
      <c r="C105" s="127" t="str">
        <f>IF(G105="","",データ!$B$3)</f>
        <v/>
      </c>
      <c r="D105" s="128" t="str">
        <f>IF(G105="","",データ!$B$7)</f>
        <v/>
      </c>
      <c r="E105" s="129" t="str">
        <f>IF(G105="","",データ!$B$8)</f>
        <v/>
      </c>
      <c r="F105" s="59"/>
      <c r="G105" s="56"/>
      <c r="H105" s="56"/>
      <c r="I105" s="56"/>
      <c r="J105" s="140"/>
      <c r="K105" s="130" t="str">
        <f t="shared" si="4"/>
        <v/>
      </c>
      <c r="L105" s="129" t="str">
        <f t="shared" si="5"/>
        <v/>
      </c>
      <c r="M105" s="163"/>
      <c r="N105" s="126" t="str">
        <f>IF(G105="","",データ!$B$5)</f>
        <v/>
      </c>
      <c r="O105" s="128" t="str">
        <f t="shared" si="6"/>
        <v/>
      </c>
      <c r="P105" s="128" t="str">
        <f t="shared" si="7"/>
        <v/>
      </c>
      <c r="Q105" s="129" t="str">
        <f>IF(G105="","",データ!$B$6)</f>
        <v/>
      </c>
    </row>
    <row r="106" spans="1:17" s="119" customFormat="1" ht="26.25" customHeight="1" x14ac:dyDescent="0.55000000000000004">
      <c r="A106" s="125">
        <v>94</v>
      </c>
      <c r="B106" s="126" t="str">
        <f>IF(G106="","",データ!$B$2)</f>
        <v/>
      </c>
      <c r="C106" s="127" t="str">
        <f>IF(G106="","",データ!$B$3)</f>
        <v/>
      </c>
      <c r="D106" s="128" t="str">
        <f>IF(G106="","",データ!$B$7)</f>
        <v/>
      </c>
      <c r="E106" s="129" t="str">
        <f>IF(G106="","",データ!$B$8)</f>
        <v/>
      </c>
      <c r="F106" s="59"/>
      <c r="G106" s="56"/>
      <c r="H106" s="56"/>
      <c r="I106" s="56"/>
      <c r="J106" s="140"/>
      <c r="K106" s="130" t="str">
        <f t="shared" si="4"/>
        <v/>
      </c>
      <c r="L106" s="129" t="str">
        <f t="shared" si="5"/>
        <v/>
      </c>
      <c r="M106" s="163"/>
      <c r="N106" s="126" t="str">
        <f>IF(G106="","",データ!$B$5)</f>
        <v/>
      </c>
      <c r="O106" s="128" t="str">
        <f t="shared" si="6"/>
        <v/>
      </c>
      <c r="P106" s="128" t="str">
        <f t="shared" si="7"/>
        <v/>
      </c>
      <c r="Q106" s="129" t="str">
        <f>IF(G106="","",データ!$B$6)</f>
        <v/>
      </c>
    </row>
    <row r="107" spans="1:17" s="119" customFormat="1" ht="26.25" customHeight="1" x14ac:dyDescent="0.55000000000000004">
      <c r="A107" s="125">
        <v>95</v>
      </c>
      <c r="B107" s="126" t="str">
        <f>IF(G107="","",データ!$B$2)</f>
        <v/>
      </c>
      <c r="C107" s="127" t="str">
        <f>IF(G107="","",データ!$B$3)</f>
        <v/>
      </c>
      <c r="D107" s="128" t="str">
        <f>IF(G107="","",データ!$B$7)</f>
        <v/>
      </c>
      <c r="E107" s="129" t="str">
        <f>IF(G107="","",データ!$B$8)</f>
        <v/>
      </c>
      <c r="F107" s="59"/>
      <c r="G107" s="56"/>
      <c r="H107" s="56"/>
      <c r="I107" s="56"/>
      <c r="J107" s="140"/>
      <c r="K107" s="130" t="str">
        <f t="shared" si="4"/>
        <v/>
      </c>
      <c r="L107" s="129" t="str">
        <f t="shared" si="5"/>
        <v/>
      </c>
      <c r="M107" s="163"/>
      <c r="N107" s="126" t="str">
        <f>IF(G107="","",データ!$B$5)</f>
        <v/>
      </c>
      <c r="O107" s="128" t="str">
        <f t="shared" si="6"/>
        <v/>
      </c>
      <c r="P107" s="128" t="str">
        <f t="shared" si="7"/>
        <v/>
      </c>
      <c r="Q107" s="129" t="str">
        <f>IF(G107="","",データ!$B$6)</f>
        <v/>
      </c>
    </row>
    <row r="108" spans="1:17" s="119" customFormat="1" ht="26.25" customHeight="1" x14ac:dyDescent="0.55000000000000004">
      <c r="A108" s="125">
        <v>96</v>
      </c>
      <c r="B108" s="126" t="str">
        <f>IF(G108="","",データ!$B$2)</f>
        <v/>
      </c>
      <c r="C108" s="127" t="str">
        <f>IF(G108="","",データ!$B$3)</f>
        <v/>
      </c>
      <c r="D108" s="128" t="str">
        <f>IF(G108="","",データ!$B$7)</f>
        <v/>
      </c>
      <c r="E108" s="129" t="str">
        <f>IF(G108="","",データ!$B$8)</f>
        <v/>
      </c>
      <c r="F108" s="59"/>
      <c r="G108" s="56"/>
      <c r="H108" s="56"/>
      <c r="I108" s="56"/>
      <c r="J108" s="140"/>
      <c r="K108" s="130" t="str">
        <f t="shared" si="4"/>
        <v/>
      </c>
      <c r="L108" s="129" t="str">
        <f t="shared" si="5"/>
        <v/>
      </c>
      <c r="M108" s="163"/>
      <c r="N108" s="126" t="str">
        <f>IF(G108="","",データ!$B$5)</f>
        <v/>
      </c>
      <c r="O108" s="128" t="str">
        <f t="shared" si="6"/>
        <v/>
      </c>
      <c r="P108" s="128" t="str">
        <f t="shared" si="7"/>
        <v/>
      </c>
      <c r="Q108" s="129" t="str">
        <f>IF(G108="","",データ!$B$6)</f>
        <v/>
      </c>
    </row>
    <row r="109" spans="1:17" s="119" customFormat="1" ht="26.25" customHeight="1" x14ac:dyDescent="0.55000000000000004">
      <c r="A109" s="125">
        <v>97</v>
      </c>
      <c r="B109" s="126" t="str">
        <f>IF(G109="","",データ!$B$2)</f>
        <v/>
      </c>
      <c r="C109" s="127" t="str">
        <f>IF(G109="","",データ!$B$3)</f>
        <v/>
      </c>
      <c r="D109" s="128" t="str">
        <f>IF(G109="","",データ!$B$7)</f>
        <v/>
      </c>
      <c r="E109" s="129" t="str">
        <f>IF(G109="","",データ!$B$8)</f>
        <v/>
      </c>
      <c r="F109" s="59"/>
      <c r="G109" s="56"/>
      <c r="H109" s="56"/>
      <c r="I109" s="56"/>
      <c r="J109" s="140"/>
      <c r="K109" s="130" t="str">
        <f t="shared" si="4"/>
        <v/>
      </c>
      <c r="L109" s="129" t="str">
        <f t="shared" si="5"/>
        <v/>
      </c>
      <c r="M109" s="163"/>
      <c r="N109" s="126" t="str">
        <f>IF(G109="","",データ!$B$5)</f>
        <v/>
      </c>
      <c r="O109" s="128" t="str">
        <f t="shared" si="6"/>
        <v/>
      </c>
      <c r="P109" s="128" t="str">
        <f t="shared" si="7"/>
        <v/>
      </c>
      <c r="Q109" s="129" t="str">
        <f>IF(G109="","",データ!$B$6)</f>
        <v/>
      </c>
    </row>
    <row r="110" spans="1:17" s="119" customFormat="1" ht="26.25" customHeight="1" x14ac:dyDescent="0.55000000000000004">
      <c r="A110" s="125">
        <v>98</v>
      </c>
      <c r="B110" s="126" t="str">
        <f>IF(G110="","",データ!$B$2)</f>
        <v/>
      </c>
      <c r="C110" s="127" t="str">
        <f>IF(G110="","",データ!$B$3)</f>
        <v/>
      </c>
      <c r="D110" s="128" t="str">
        <f>IF(G110="","",データ!$B$7)</f>
        <v/>
      </c>
      <c r="E110" s="129" t="str">
        <f>IF(G110="","",データ!$B$8)</f>
        <v/>
      </c>
      <c r="F110" s="59"/>
      <c r="G110" s="56"/>
      <c r="H110" s="56"/>
      <c r="I110" s="56"/>
      <c r="J110" s="140"/>
      <c r="K110" s="130" t="str">
        <f t="shared" si="4"/>
        <v/>
      </c>
      <c r="L110" s="129" t="str">
        <f t="shared" si="5"/>
        <v/>
      </c>
      <c r="M110" s="163"/>
      <c r="N110" s="126" t="str">
        <f>IF(G110="","",データ!$B$5)</f>
        <v/>
      </c>
      <c r="O110" s="128" t="str">
        <f t="shared" si="6"/>
        <v/>
      </c>
      <c r="P110" s="128" t="str">
        <f t="shared" si="7"/>
        <v/>
      </c>
      <c r="Q110" s="129" t="str">
        <f>IF(G110="","",データ!$B$6)</f>
        <v/>
      </c>
    </row>
    <row r="111" spans="1:17" s="119" customFormat="1" ht="26.25" customHeight="1" x14ac:dyDescent="0.55000000000000004">
      <c r="A111" s="125">
        <v>99</v>
      </c>
      <c r="B111" s="126" t="str">
        <f>IF(G111="","",データ!$B$2)</f>
        <v/>
      </c>
      <c r="C111" s="127" t="str">
        <f>IF(G111="","",データ!$B$3)</f>
        <v/>
      </c>
      <c r="D111" s="128" t="str">
        <f>IF(G111="","",データ!$B$7)</f>
        <v/>
      </c>
      <c r="E111" s="129" t="str">
        <f>IF(G111="","",データ!$B$8)</f>
        <v/>
      </c>
      <c r="F111" s="59"/>
      <c r="G111" s="56"/>
      <c r="H111" s="56"/>
      <c r="I111" s="56"/>
      <c r="J111" s="140"/>
      <c r="K111" s="130" t="str">
        <f t="shared" si="4"/>
        <v/>
      </c>
      <c r="L111" s="129" t="str">
        <f t="shared" si="5"/>
        <v/>
      </c>
      <c r="M111" s="163"/>
      <c r="N111" s="126" t="str">
        <f>IF(G111="","",データ!$B$5)</f>
        <v/>
      </c>
      <c r="O111" s="128" t="str">
        <f t="shared" si="6"/>
        <v/>
      </c>
      <c r="P111" s="128" t="str">
        <f t="shared" si="7"/>
        <v/>
      </c>
      <c r="Q111" s="129" t="str">
        <f>IF(G111="","",データ!$B$6)</f>
        <v/>
      </c>
    </row>
    <row r="112" spans="1:17" s="119" customFormat="1" ht="26.25" customHeight="1" thickBot="1" x14ac:dyDescent="0.6">
      <c r="A112" s="131">
        <v>100</v>
      </c>
      <c r="B112" s="132" t="str">
        <f>IF(G112="","",データ!$B$2)</f>
        <v/>
      </c>
      <c r="C112" s="133" t="str">
        <f>IF(G112="","",データ!$B$3)</f>
        <v/>
      </c>
      <c r="D112" s="134" t="str">
        <f>IF(G112="","",データ!$B$7)</f>
        <v/>
      </c>
      <c r="E112" s="135" t="str">
        <f>IF(G112="","",データ!$B$8)</f>
        <v/>
      </c>
      <c r="F112" s="60"/>
      <c r="G112" s="57"/>
      <c r="H112" s="57"/>
      <c r="I112" s="57"/>
      <c r="J112" s="141"/>
      <c r="K112" s="136" t="str">
        <f t="shared" si="4"/>
        <v/>
      </c>
      <c r="L112" s="135" t="str">
        <f t="shared" si="5"/>
        <v/>
      </c>
      <c r="M112" s="164"/>
      <c r="N112" s="132" t="str">
        <f>IF(G112="","",データ!$B$5)</f>
        <v/>
      </c>
      <c r="O112" s="134" t="str">
        <f t="shared" si="6"/>
        <v/>
      </c>
      <c r="P112" s="134" t="str">
        <f t="shared" si="7"/>
        <v/>
      </c>
      <c r="Q112" s="135" t="str">
        <f>IF(G112="","",データ!$B$6)</f>
        <v/>
      </c>
    </row>
    <row r="113" spans="11:13" s="119" customFormat="1" ht="26.25" customHeight="1" x14ac:dyDescent="0.55000000000000004">
      <c r="K113" s="137"/>
      <c r="M113" s="138"/>
    </row>
    <row r="114" spans="11:13" s="119" customFormat="1" ht="26.25" customHeight="1" x14ac:dyDescent="0.55000000000000004">
      <c r="K114" s="137"/>
      <c r="M114" s="138"/>
    </row>
    <row r="115" spans="11:13" s="119" customFormat="1" ht="26.25" customHeight="1" x14ac:dyDescent="0.55000000000000004">
      <c r="K115" s="137"/>
      <c r="M115" s="138"/>
    </row>
    <row r="116" spans="11:13" s="119" customFormat="1" ht="26.25" customHeight="1" x14ac:dyDescent="0.55000000000000004">
      <c r="K116" s="137"/>
      <c r="M116" s="138"/>
    </row>
    <row r="117" spans="11:13" s="119" customFormat="1" ht="26.25" customHeight="1" x14ac:dyDescent="0.55000000000000004">
      <c r="K117" s="137"/>
      <c r="M117" s="138"/>
    </row>
    <row r="118" spans="11:13" s="119" customFormat="1" ht="26.25" customHeight="1" x14ac:dyDescent="0.55000000000000004">
      <c r="K118" s="137"/>
      <c r="M118" s="138"/>
    </row>
    <row r="119" spans="11:13" s="119" customFormat="1" ht="26.25" customHeight="1" x14ac:dyDescent="0.55000000000000004">
      <c r="K119" s="137"/>
      <c r="M119" s="138"/>
    </row>
    <row r="120" spans="11:13" s="119" customFormat="1" ht="26.25" customHeight="1" x14ac:dyDescent="0.55000000000000004">
      <c r="K120" s="137"/>
      <c r="M120" s="138"/>
    </row>
    <row r="121" spans="11:13" s="119" customFormat="1" ht="26.25" customHeight="1" x14ac:dyDescent="0.55000000000000004">
      <c r="K121" s="137"/>
      <c r="M121" s="138"/>
    </row>
    <row r="122" spans="11:13" s="119" customFormat="1" ht="26.25" customHeight="1" x14ac:dyDescent="0.55000000000000004">
      <c r="K122" s="137"/>
      <c r="M122" s="138"/>
    </row>
    <row r="123" spans="11:13" s="119" customFormat="1" ht="26.25" customHeight="1" x14ac:dyDescent="0.55000000000000004">
      <c r="K123" s="137"/>
      <c r="M123" s="138"/>
    </row>
    <row r="124" spans="11:13" s="119" customFormat="1" ht="26.25" customHeight="1" x14ac:dyDescent="0.55000000000000004">
      <c r="K124" s="137"/>
      <c r="M124" s="138"/>
    </row>
    <row r="125" spans="11:13" s="119" customFormat="1" ht="26.25" customHeight="1" x14ac:dyDescent="0.55000000000000004">
      <c r="K125" s="137"/>
      <c r="M125" s="138"/>
    </row>
    <row r="126" spans="11:13" s="119" customFormat="1" ht="26.25" customHeight="1" x14ac:dyDescent="0.55000000000000004">
      <c r="K126" s="137"/>
      <c r="M126" s="138"/>
    </row>
    <row r="127" spans="11:13" s="119" customFormat="1" ht="26.25" customHeight="1" x14ac:dyDescent="0.55000000000000004">
      <c r="K127" s="137"/>
      <c r="M127" s="138"/>
    </row>
    <row r="128" spans="11:13" s="119" customFormat="1" ht="26.25" customHeight="1" x14ac:dyDescent="0.55000000000000004">
      <c r="K128" s="137"/>
      <c r="M128" s="138"/>
    </row>
    <row r="129" spans="11:13" s="119" customFormat="1" ht="26.25" customHeight="1" x14ac:dyDescent="0.55000000000000004">
      <c r="K129" s="137"/>
      <c r="M129" s="138"/>
    </row>
    <row r="130" spans="11:13" s="119" customFormat="1" ht="26.25" customHeight="1" x14ac:dyDescent="0.55000000000000004">
      <c r="K130" s="137"/>
      <c r="M130" s="138"/>
    </row>
    <row r="131" spans="11:13" s="119" customFormat="1" ht="26.25" customHeight="1" x14ac:dyDescent="0.55000000000000004">
      <c r="K131" s="137"/>
      <c r="M131" s="138"/>
    </row>
    <row r="132" spans="11:13" s="119" customFormat="1" ht="26.25" customHeight="1" x14ac:dyDescent="0.55000000000000004">
      <c r="K132" s="137"/>
      <c r="M132" s="138"/>
    </row>
    <row r="133" spans="11:13" s="119" customFormat="1" ht="26.25" customHeight="1" x14ac:dyDescent="0.55000000000000004">
      <c r="K133" s="137"/>
      <c r="M133" s="138"/>
    </row>
    <row r="134" spans="11:13" s="119" customFormat="1" ht="26.25" customHeight="1" x14ac:dyDescent="0.55000000000000004">
      <c r="K134" s="137"/>
      <c r="M134" s="138"/>
    </row>
    <row r="135" spans="11:13" s="119" customFormat="1" ht="26.25" customHeight="1" x14ac:dyDescent="0.55000000000000004">
      <c r="K135" s="137"/>
      <c r="M135" s="138"/>
    </row>
    <row r="136" spans="11:13" s="119" customFormat="1" ht="26.25" customHeight="1" x14ac:dyDescent="0.55000000000000004">
      <c r="K136" s="137"/>
      <c r="M136" s="138"/>
    </row>
    <row r="137" spans="11:13" s="119" customFormat="1" ht="26.25" customHeight="1" x14ac:dyDescent="0.55000000000000004">
      <c r="K137" s="137"/>
      <c r="M137" s="138"/>
    </row>
    <row r="138" spans="11:13" s="119" customFormat="1" ht="26.25" customHeight="1" x14ac:dyDescent="0.55000000000000004">
      <c r="K138" s="137"/>
      <c r="M138" s="138"/>
    </row>
    <row r="139" spans="11:13" s="119" customFormat="1" ht="26.25" customHeight="1" x14ac:dyDescent="0.55000000000000004">
      <c r="K139" s="137"/>
      <c r="M139" s="138"/>
    </row>
    <row r="140" spans="11:13" s="119" customFormat="1" ht="26.25" customHeight="1" x14ac:dyDescent="0.55000000000000004">
      <c r="K140" s="137"/>
      <c r="M140" s="138"/>
    </row>
    <row r="141" spans="11:13" s="119" customFormat="1" ht="26.25" customHeight="1" x14ac:dyDescent="0.55000000000000004">
      <c r="K141" s="137"/>
      <c r="M141" s="138"/>
    </row>
    <row r="142" spans="11:13" s="119" customFormat="1" ht="26.25" customHeight="1" x14ac:dyDescent="0.55000000000000004">
      <c r="K142" s="137"/>
      <c r="M142" s="138"/>
    </row>
    <row r="143" spans="11:13" s="119" customFormat="1" ht="26.25" customHeight="1" x14ac:dyDescent="0.55000000000000004">
      <c r="K143" s="137"/>
      <c r="M143" s="138"/>
    </row>
    <row r="144" spans="11:13" s="119" customFormat="1" ht="26.25" customHeight="1" x14ac:dyDescent="0.55000000000000004">
      <c r="K144" s="137"/>
      <c r="M144" s="138"/>
    </row>
    <row r="145" spans="11:13" s="119" customFormat="1" ht="26.25" customHeight="1" x14ac:dyDescent="0.55000000000000004">
      <c r="K145" s="137"/>
      <c r="M145" s="138"/>
    </row>
    <row r="146" spans="11:13" s="119" customFormat="1" ht="26.25" customHeight="1" x14ac:dyDescent="0.55000000000000004">
      <c r="K146" s="137"/>
      <c r="M146" s="138"/>
    </row>
    <row r="147" spans="11:13" s="119" customFormat="1" ht="26.25" customHeight="1" x14ac:dyDescent="0.55000000000000004">
      <c r="K147" s="137"/>
      <c r="M147" s="138"/>
    </row>
    <row r="148" spans="11:13" s="119" customFormat="1" ht="26.25" customHeight="1" x14ac:dyDescent="0.55000000000000004">
      <c r="K148" s="137"/>
      <c r="M148" s="138"/>
    </row>
    <row r="149" spans="11:13" s="119" customFormat="1" ht="26.25" customHeight="1" x14ac:dyDescent="0.55000000000000004">
      <c r="K149" s="137"/>
      <c r="M149" s="138"/>
    </row>
    <row r="150" spans="11:13" s="119" customFormat="1" ht="26.25" customHeight="1" x14ac:dyDescent="0.55000000000000004">
      <c r="K150" s="137"/>
      <c r="M150" s="138"/>
    </row>
    <row r="151" spans="11:13" s="119" customFormat="1" ht="26.25" customHeight="1" x14ac:dyDescent="0.55000000000000004">
      <c r="K151" s="137"/>
      <c r="M151" s="138"/>
    </row>
    <row r="152" spans="11:13" s="119" customFormat="1" ht="26.25" customHeight="1" x14ac:dyDescent="0.55000000000000004">
      <c r="K152" s="137"/>
      <c r="M152" s="138"/>
    </row>
    <row r="153" spans="11:13" s="119" customFormat="1" ht="26.25" customHeight="1" x14ac:dyDescent="0.55000000000000004">
      <c r="K153" s="137"/>
      <c r="M153" s="138"/>
    </row>
    <row r="154" spans="11:13" s="119" customFormat="1" ht="26.25" customHeight="1" x14ac:dyDescent="0.55000000000000004">
      <c r="K154" s="137"/>
      <c r="M154" s="138"/>
    </row>
    <row r="155" spans="11:13" s="119" customFormat="1" ht="26.25" customHeight="1" x14ac:dyDescent="0.55000000000000004">
      <c r="K155" s="137"/>
      <c r="M155" s="138"/>
    </row>
    <row r="156" spans="11:13" s="119" customFormat="1" ht="26.25" customHeight="1" x14ac:dyDescent="0.55000000000000004">
      <c r="K156" s="137"/>
      <c r="M156" s="138"/>
    </row>
    <row r="157" spans="11:13" s="119" customFormat="1" ht="26.25" customHeight="1" x14ac:dyDescent="0.55000000000000004">
      <c r="K157" s="137"/>
      <c r="M157" s="138"/>
    </row>
    <row r="158" spans="11:13" s="119" customFormat="1" ht="26.25" customHeight="1" x14ac:dyDescent="0.55000000000000004">
      <c r="K158" s="137"/>
      <c r="M158" s="138"/>
    </row>
    <row r="159" spans="11:13" s="119" customFormat="1" ht="26.25" customHeight="1" x14ac:dyDescent="0.55000000000000004">
      <c r="K159" s="137"/>
      <c r="M159" s="138"/>
    </row>
    <row r="160" spans="11:13" s="119" customFormat="1" ht="26.25" customHeight="1" x14ac:dyDescent="0.55000000000000004">
      <c r="K160" s="137"/>
      <c r="M160" s="138"/>
    </row>
    <row r="161" spans="11:13" s="119" customFormat="1" ht="26.25" customHeight="1" x14ac:dyDescent="0.55000000000000004">
      <c r="K161" s="137"/>
      <c r="M161" s="138"/>
    </row>
    <row r="162" spans="11:13" s="119" customFormat="1" ht="26.25" customHeight="1" x14ac:dyDescent="0.55000000000000004">
      <c r="K162" s="137"/>
      <c r="M162" s="138"/>
    </row>
    <row r="163" spans="11:13" s="119" customFormat="1" ht="26.25" customHeight="1" x14ac:dyDescent="0.55000000000000004">
      <c r="K163" s="137"/>
      <c r="M163" s="138"/>
    </row>
    <row r="164" spans="11:13" s="119" customFormat="1" ht="26.25" customHeight="1" x14ac:dyDescent="0.55000000000000004">
      <c r="K164" s="137"/>
      <c r="M164" s="138"/>
    </row>
    <row r="165" spans="11:13" s="119" customFormat="1" ht="26.25" customHeight="1" x14ac:dyDescent="0.55000000000000004">
      <c r="K165" s="137"/>
      <c r="M165" s="138"/>
    </row>
    <row r="166" spans="11:13" s="119" customFormat="1" ht="26.25" customHeight="1" x14ac:dyDescent="0.55000000000000004">
      <c r="K166" s="137"/>
      <c r="M166" s="138"/>
    </row>
    <row r="167" spans="11:13" s="119" customFormat="1" ht="26.25" customHeight="1" x14ac:dyDescent="0.55000000000000004">
      <c r="K167" s="137"/>
      <c r="M167" s="138"/>
    </row>
    <row r="168" spans="11:13" s="119" customFormat="1" ht="26.25" customHeight="1" x14ac:dyDescent="0.55000000000000004">
      <c r="K168" s="137"/>
      <c r="M168" s="138"/>
    </row>
    <row r="169" spans="11:13" s="119" customFormat="1" ht="26.25" customHeight="1" x14ac:dyDescent="0.55000000000000004">
      <c r="K169" s="137"/>
      <c r="M169" s="138"/>
    </row>
    <row r="170" spans="11:13" s="119" customFormat="1" ht="26.25" customHeight="1" x14ac:dyDescent="0.55000000000000004">
      <c r="K170" s="137"/>
      <c r="M170" s="138"/>
    </row>
    <row r="171" spans="11:13" s="119" customFormat="1" ht="26.25" customHeight="1" x14ac:dyDescent="0.55000000000000004">
      <c r="K171" s="137"/>
      <c r="M171" s="138"/>
    </row>
    <row r="172" spans="11:13" s="119" customFormat="1" ht="26.25" customHeight="1" x14ac:dyDescent="0.55000000000000004">
      <c r="K172" s="137"/>
      <c r="M172" s="138"/>
    </row>
    <row r="173" spans="11:13" s="119" customFormat="1" ht="26.25" customHeight="1" x14ac:dyDescent="0.55000000000000004">
      <c r="K173" s="137"/>
      <c r="M173" s="138"/>
    </row>
    <row r="174" spans="11:13" s="119" customFormat="1" ht="26.25" customHeight="1" x14ac:dyDescent="0.55000000000000004">
      <c r="K174" s="137"/>
      <c r="M174" s="138"/>
    </row>
    <row r="175" spans="11:13" s="119" customFormat="1" ht="26.25" customHeight="1" x14ac:dyDescent="0.55000000000000004">
      <c r="K175" s="137"/>
      <c r="M175" s="138"/>
    </row>
    <row r="176" spans="11:13" s="119" customFormat="1" ht="26.25" customHeight="1" x14ac:dyDescent="0.55000000000000004">
      <c r="K176" s="137"/>
      <c r="M176" s="138"/>
    </row>
    <row r="177" spans="11:13" s="119" customFormat="1" ht="26.25" customHeight="1" x14ac:dyDescent="0.55000000000000004">
      <c r="K177" s="137"/>
      <c r="M177" s="138"/>
    </row>
    <row r="178" spans="11:13" s="119" customFormat="1" ht="26.25" customHeight="1" x14ac:dyDescent="0.55000000000000004">
      <c r="K178" s="137"/>
      <c r="M178" s="138"/>
    </row>
    <row r="179" spans="11:13" s="119" customFormat="1" ht="26.25" customHeight="1" x14ac:dyDescent="0.55000000000000004">
      <c r="K179" s="137"/>
      <c r="M179" s="138"/>
    </row>
    <row r="180" spans="11:13" s="119" customFormat="1" ht="26.25" customHeight="1" x14ac:dyDescent="0.55000000000000004">
      <c r="K180" s="137"/>
      <c r="M180" s="138"/>
    </row>
    <row r="181" spans="11:13" s="119" customFormat="1" ht="26.25" customHeight="1" x14ac:dyDescent="0.55000000000000004">
      <c r="K181" s="137"/>
      <c r="M181" s="138"/>
    </row>
    <row r="182" spans="11:13" s="119" customFormat="1" ht="26.25" customHeight="1" x14ac:dyDescent="0.55000000000000004">
      <c r="K182" s="137"/>
      <c r="M182" s="138"/>
    </row>
    <row r="183" spans="11:13" s="119" customFormat="1" ht="26.25" customHeight="1" x14ac:dyDescent="0.55000000000000004">
      <c r="K183" s="137"/>
      <c r="M183" s="138"/>
    </row>
    <row r="184" spans="11:13" s="119" customFormat="1" ht="26.25" customHeight="1" x14ac:dyDescent="0.55000000000000004">
      <c r="K184" s="137"/>
      <c r="M184" s="138"/>
    </row>
    <row r="185" spans="11:13" s="119" customFormat="1" ht="26.25" customHeight="1" x14ac:dyDescent="0.55000000000000004">
      <c r="K185" s="137"/>
      <c r="M185" s="138"/>
    </row>
    <row r="186" spans="11:13" s="119" customFormat="1" ht="26.25" customHeight="1" x14ac:dyDescent="0.55000000000000004">
      <c r="K186" s="137"/>
      <c r="M186" s="138"/>
    </row>
    <row r="187" spans="11:13" s="119" customFormat="1" ht="26.25" customHeight="1" x14ac:dyDescent="0.55000000000000004">
      <c r="K187" s="137"/>
      <c r="M187" s="138"/>
    </row>
    <row r="188" spans="11:13" s="119" customFormat="1" ht="26.25" customHeight="1" x14ac:dyDescent="0.55000000000000004">
      <c r="K188" s="137"/>
      <c r="M188" s="138"/>
    </row>
    <row r="189" spans="11:13" s="119" customFormat="1" ht="26.25" customHeight="1" x14ac:dyDescent="0.55000000000000004">
      <c r="K189" s="137"/>
      <c r="M189" s="138"/>
    </row>
    <row r="190" spans="11:13" s="119" customFormat="1" ht="26.25" customHeight="1" x14ac:dyDescent="0.55000000000000004">
      <c r="K190" s="137"/>
      <c r="M190" s="138"/>
    </row>
    <row r="191" spans="11:13" s="119" customFormat="1" ht="26.25" customHeight="1" x14ac:dyDescent="0.55000000000000004">
      <c r="K191" s="137"/>
      <c r="M191" s="138"/>
    </row>
    <row r="192" spans="11:13" s="119" customFormat="1" ht="26.25" customHeight="1" x14ac:dyDescent="0.55000000000000004">
      <c r="K192" s="137"/>
      <c r="M192" s="138"/>
    </row>
    <row r="193" spans="11:13" s="119" customFormat="1" ht="26.25" customHeight="1" x14ac:dyDescent="0.55000000000000004">
      <c r="K193" s="137"/>
      <c r="M193" s="138"/>
    </row>
    <row r="194" spans="11:13" s="119" customFormat="1" ht="26.25" customHeight="1" x14ac:dyDescent="0.55000000000000004">
      <c r="K194" s="137"/>
      <c r="M194" s="138"/>
    </row>
    <row r="195" spans="11:13" s="119" customFormat="1" ht="26.25" customHeight="1" x14ac:dyDescent="0.55000000000000004">
      <c r="K195" s="137"/>
      <c r="M195" s="138"/>
    </row>
    <row r="196" spans="11:13" s="119" customFormat="1" ht="26.25" customHeight="1" x14ac:dyDescent="0.55000000000000004">
      <c r="K196" s="137"/>
      <c r="M196" s="138"/>
    </row>
    <row r="197" spans="11:13" s="119" customFormat="1" ht="26.25" customHeight="1" x14ac:dyDescent="0.55000000000000004">
      <c r="K197" s="137"/>
      <c r="M197" s="138"/>
    </row>
    <row r="198" spans="11:13" s="119" customFormat="1" ht="26.25" customHeight="1" x14ac:dyDescent="0.55000000000000004">
      <c r="K198" s="137"/>
      <c r="M198" s="138"/>
    </row>
    <row r="199" spans="11:13" s="119" customFormat="1" ht="26.25" customHeight="1" x14ac:dyDescent="0.55000000000000004">
      <c r="K199" s="137"/>
      <c r="M199" s="138"/>
    </row>
    <row r="200" spans="11:13" s="119" customFormat="1" ht="26.25" customHeight="1" x14ac:dyDescent="0.55000000000000004">
      <c r="K200" s="137"/>
      <c r="M200" s="138"/>
    </row>
    <row r="201" spans="11:13" s="119" customFormat="1" ht="26.25" customHeight="1" x14ac:dyDescent="0.55000000000000004">
      <c r="K201" s="137"/>
      <c r="M201" s="138"/>
    </row>
    <row r="202" spans="11:13" s="119" customFormat="1" ht="26.25" customHeight="1" x14ac:dyDescent="0.55000000000000004">
      <c r="K202" s="137"/>
      <c r="M202" s="138"/>
    </row>
    <row r="203" spans="11:13" s="119" customFormat="1" ht="26.25" customHeight="1" x14ac:dyDescent="0.55000000000000004">
      <c r="K203" s="137"/>
      <c r="M203" s="138"/>
    </row>
    <row r="204" spans="11:13" s="119" customFormat="1" ht="26.25" customHeight="1" x14ac:dyDescent="0.55000000000000004">
      <c r="K204" s="137"/>
      <c r="M204" s="138"/>
    </row>
    <row r="205" spans="11:13" s="119" customFormat="1" ht="26.25" customHeight="1" x14ac:dyDescent="0.55000000000000004">
      <c r="K205" s="137"/>
      <c r="M205" s="138"/>
    </row>
    <row r="206" spans="11:13" s="119" customFormat="1" ht="26.25" customHeight="1" x14ac:dyDescent="0.55000000000000004">
      <c r="K206" s="137"/>
      <c r="M206" s="138"/>
    </row>
    <row r="207" spans="11:13" s="119" customFormat="1" ht="26.25" customHeight="1" x14ac:dyDescent="0.55000000000000004">
      <c r="K207" s="137"/>
      <c r="M207" s="138"/>
    </row>
    <row r="208" spans="11:13" s="119" customFormat="1" ht="26.25" customHeight="1" x14ac:dyDescent="0.55000000000000004">
      <c r="K208" s="137"/>
      <c r="M208" s="138"/>
    </row>
    <row r="209" spans="11:13" s="119" customFormat="1" ht="26.25" customHeight="1" x14ac:dyDescent="0.55000000000000004">
      <c r="K209" s="137"/>
      <c r="M209" s="138"/>
    </row>
    <row r="210" spans="11:13" s="119" customFormat="1" ht="26.25" customHeight="1" x14ac:dyDescent="0.55000000000000004">
      <c r="K210" s="137"/>
      <c r="M210" s="138"/>
    </row>
    <row r="211" spans="11:13" s="119" customFormat="1" ht="26.25" customHeight="1" x14ac:dyDescent="0.55000000000000004">
      <c r="K211" s="137"/>
      <c r="M211" s="138"/>
    </row>
    <row r="212" spans="11:13" s="119" customFormat="1" ht="26.25" customHeight="1" x14ac:dyDescent="0.55000000000000004">
      <c r="K212" s="137"/>
      <c r="M212" s="138"/>
    </row>
    <row r="213" spans="11:13" s="119" customFormat="1" ht="26.25" customHeight="1" x14ac:dyDescent="0.55000000000000004">
      <c r="K213" s="137"/>
      <c r="M213" s="138"/>
    </row>
    <row r="214" spans="11:13" s="119" customFormat="1" ht="26.25" customHeight="1" x14ac:dyDescent="0.55000000000000004">
      <c r="K214" s="137"/>
      <c r="M214" s="138"/>
    </row>
    <row r="215" spans="11:13" s="119" customFormat="1" ht="26.25" customHeight="1" x14ac:dyDescent="0.55000000000000004">
      <c r="K215" s="137"/>
      <c r="M215" s="138"/>
    </row>
    <row r="216" spans="11:13" s="119" customFormat="1" ht="26.25" customHeight="1" x14ac:dyDescent="0.55000000000000004">
      <c r="K216" s="137"/>
      <c r="M216" s="138"/>
    </row>
    <row r="217" spans="11:13" s="119" customFormat="1" ht="26.25" customHeight="1" x14ac:dyDescent="0.55000000000000004">
      <c r="K217" s="137"/>
      <c r="M217" s="138"/>
    </row>
    <row r="218" spans="11:13" s="119" customFormat="1" ht="26.25" customHeight="1" x14ac:dyDescent="0.55000000000000004">
      <c r="K218" s="137"/>
      <c r="M218" s="138"/>
    </row>
    <row r="219" spans="11:13" s="119" customFormat="1" ht="26.25" customHeight="1" x14ac:dyDescent="0.55000000000000004">
      <c r="K219" s="137"/>
      <c r="M219" s="138"/>
    </row>
    <row r="220" spans="11:13" s="119" customFormat="1" ht="26.25" customHeight="1" x14ac:dyDescent="0.55000000000000004">
      <c r="K220" s="137"/>
      <c r="M220" s="138"/>
    </row>
    <row r="221" spans="11:13" s="119" customFormat="1" ht="26.25" customHeight="1" x14ac:dyDescent="0.55000000000000004">
      <c r="K221" s="137"/>
      <c r="M221" s="138"/>
    </row>
    <row r="222" spans="11:13" s="119" customFormat="1" ht="26.25" customHeight="1" x14ac:dyDescent="0.55000000000000004">
      <c r="K222" s="137"/>
      <c r="M222" s="138"/>
    </row>
    <row r="223" spans="11:13" s="119" customFormat="1" ht="26.25" customHeight="1" x14ac:dyDescent="0.55000000000000004">
      <c r="K223" s="137"/>
      <c r="M223" s="138"/>
    </row>
    <row r="224" spans="11:13" s="119" customFormat="1" ht="26.25" customHeight="1" x14ac:dyDescent="0.55000000000000004">
      <c r="K224" s="137"/>
      <c r="M224" s="138"/>
    </row>
    <row r="225" spans="11:13" s="119" customFormat="1" ht="26.25" customHeight="1" x14ac:dyDescent="0.55000000000000004">
      <c r="K225" s="137"/>
      <c r="M225" s="138"/>
    </row>
    <row r="226" spans="11:13" s="119" customFormat="1" ht="26.25" customHeight="1" x14ac:dyDescent="0.55000000000000004">
      <c r="K226" s="137"/>
      <c r="M226" s="138"/>
    </row>
    <row r="227" spans="11:13" s="119" customFormat="1" ht="26.25" customHeight="1" x14ac:dyDescent="0.55000000000000004">
      <c r="K227" s="137"/>
      <c r="M227" s="138"/>
    </row>
    <row r="228" spans="11:13" s="119" customFormat="1" ht="26.25" customHeight="1" x14ac:dyDescent="0.55000000000000004">
      <c r="K228" s="137"/>
      <c r="M228" s="138"/>
    </row>
    <row r="229" spans="11:13" s="119" customFormat="1" ht="26.25" customHeight="1" x14ac:dyDescent="0.55000000000000004">
      <c r="K229" s="137"/>
      <c r="M229" s="138"/>
    </row>
    <row r="230" spans="11:13" s="119" customFormat="1" ht="26.25" customHeight="1" x14ac:dyDescent="0.55000000000000004">
      <c r="K230" s="137"/>
      <c r="M230" s="138"/>
    </row>
    <row r="231" spans="11:13" s="119" customFormat="1" ht="26.25" customHeight="1" x14ac:dyDescent="0.55000000000000004">
      <c r="K231" s="137"/>
      <c r="M231" s="138"/>
    </row>
    <row r="232" spans="11:13" s="119" customFormat="1" ht="26.25" customHeight="1" x14ac:dyDescent="0.55000000000000004">
      <c r="K232" s="137"/>
      <c r="M232" s="138"/>
    </row>
    <row r="233" spans="11:13" s="119" customFormat="1" ht="26.25" customHeight="1" x14ac:dyDescent="0.55000000000000004">
      <c r="K233" s="137"/>
      <c r="M233" s="138"/>
    </row>
    <row r="234" spans="11:13" s="119" customFormat="1" ht="26.25" customHeight="1" x14ac:dyDescent="0.55000000000000004">
      <c r="K234" s="137"/>
      <c r="M234" s="138"/>
    </row>
    <row r="235" spans="11:13" s="119" customFormat="1" ht="26.25" customHeight="1" x14ac:dyDescent="0.55000000000000004">
      <c r="K235" s="137"/>
      <c r="M235" s="138"/>
    </row>
    <row r="236" spans="11:13" s="119" customFormat="1" ht="26.25" customHeight="1" x14ac:dyDescent="0.55000000000000004">
      <c r="K236" s="137"/>
      <c r="M236" s="138"/>
    </row>
    <row r="237" spans="11:13" s="119" customFormat="1" ht="26.25" customHeight="1" x14ac:dyDescent="0.55000000000000004">
      <c r="K237" s="137"/>
      <c r="M237" s="138"/>
    </row>
    <row r="238" spans="11:13" s="119" customFormat="1" ht="26.25" customHeight="1" x14ac:dyDescent="0.55000000000000004">
      <c r="K238" s="137"/>
      <c r="M238" s="138"/>
    </row>
    <row r="239" spans="11:13" s="119" customFormat="1" ht="26.25" customHeight="1" x14ac:dyDescent="0.55000000000000004">
      <c r="K239" s="137"/>
      <c r="M239" s="138"/>
    </row>
    <row r="240" spans="11:13" s="119" customFormat="1" ht="26.25" customHeight="1" x14ac:dyDescent="0.55000000000000004">
      <c r="K240" s="137"/>
      <c r="M240" s="138"/>
    </row>
    <row r="241" spans="11:13" s="119" customFormat="1" ht="26.25" customHeight="1" x14ac:dyDescent="0.55000000000000004">
      <c r="K241" s="137"/>
      <c r="M241" s="138"/>
    </row>
    <row r="242" spans="11:13" s="119" customFormat="1" ht="26.25" customHeight="1" x14ac:dyDescent="0.55000000000000004">
      <c r="K242" s="137"/>
      <c r="M242" s="138"/>
    </row>
    <row r="243" spans="11:13" s="119" customFormat="1" ht="26.25" customHeight="1" x14ac:dyDescent="0.55000000000000004">
      <c r="K243" s="137"/>
      <c r="M243" s="138"/>
    </row>
    <row r="244" spans="11:13" s="119" customFormat="1" ht="26.25" customHeight="1" x14ac:dyDescent="0.55000000000000004">
      <c r="K244" s="137"/>
      <c r="M244" s="138"/>
    </row>
    <row r="245" spans="11:13" s="119" customFormat="1" ht="26.25" customHeight="1" x14ac:dyDescent="0.55000000000000004">
      <c r="K245" s="137"/>
      <c r="M245" s="138"/>
    </row>
    <row r="246" spans="11:13" s="119" customFormat="1" ht="26.25" customHeight="1" x14ac:dyDescent="0.55000000000000004">
      <c r="K246" s="137"/>
      <c r="M246" s="138"/>
    </row>
    <row r="247" spans="11:13" s="119" customFormat="1" ht="26.25" customHeight="1" x14ac:dyDescent="0.55000000000000004">
      <c r="K247" s="137"/>
      <c r="M247" s="138"/>
    </row>
    <row r="248" spans="11:13" s="119" customFormat="1" ht="26.25" customHeight="1" x14ac:dyDescent="0.55000000000000004">
      <c r="K248" s="137"/>
      <c r="M248" s="138"/>
    </row>
    <row r="249" spans="11:13" s="119" customFormat="1" ht="26.25" customHeight="1" x14ac:dyDescent="0.55000000000000004">
      <c r="K249" s="137"/>
      <c r="M249" s="138"/>
    </row>
    <row r="250" spans="11:13" s="119" customFormat="1" ht="26.25" customHeight="1" x14ac:dyDescent="0.55000000000000004">
      <c r="K250" s="137"/>
      <c r="M250" s="138"/>
    </row>
    <row r="251" spans="11:13" s="119" customFormat="1" ht="26.25" customHeight="1" x14ac:dyDescent="0.55000000000000004">
      <c r="K251" s="137"/>
      <c r="M251" s="138"/>
    </row>
    <row r="252" spans="11:13" s="119" customFormat="1" ht="26.25" customHeight="1" x14ac:dyDescent="0.55000000000000004">
      <c r="K252" s="137"/>
      <c r="M252" s="138"/>
    </row>
    <row r="253" spans="11:13" s="119" customFormat="1" ht="26.25" customHeight="1" x14ac:dyDescent="0.55000000000000004">
      <c r="K253" s="137"/>
      <c r="M253" s="138"/>
    </row>
    <row r="254" spans="11:13" s="119" customFormat="1" ht="26.25" customHeight="1" x14ac:dyDescent="0.55000000000000004">
      <c r="K254" s="137"/>
      <c r="M254" s="138"/>
    </row>
    <row r="255" spans="11:13" s="119" customFormat="1" ht="26.25" customHeight="1" x14ac:dyDescent="0.55000000000000004">
      <c r="K255" s="137"/>
      <c r="M255" s="138"/>
    </row>
    <row r="256" spans="11:13" s="119" customFormat="1" ht="26.25" customHeight="1" x14ac:dyDescent="0.55000000000000004">
      <c r="K256" s="137"/>
      <c r="M256" s="138"/>
    </row>
    <row r="257" spans="11:13" s="119" customFormat="1" ht="26.25" customHeight="1" x14ac:dyDescent="0.55000000000000004">
      <c r="K257" s="137"/>
      <c r="M257" s="138"/>
    </row>
    <row r="258" spans="11:13" s="119" customFormat="1" ht="26.25" customHeight="1" x14ac:dyDescent="0.55000000000000004">
      <c r="K258" s="137"/>
      <c r="M258" s="138"/>
    </row>
    <row r="259" spans="11:13" s="119" customFormat="1" ht="26.25" customHeight="1" x14ac:dyDescent="0.55000000000000004">
      <c r="K259" s="137"/>
      <c r="M259" s="138"/>
    </row>
    <row r="260" spans="11:13" s="119" customFormat="1" ht="26.25" customHeight="1" x14ac:dyDescent="0.55000000000000004">
      <c r="K260" s="137"/>
      <c r="M260" s="138"/>
    </row>
    <row r="261" spans="11:13" s="119" customFormat="1" ht="26.25" customHeight="1" x14ac:dyDescent="0.55000000000000004">
      <c r="K261" s="137"/>
      <c r="M261" s="138"/>
    </row>
    <row r="262" spans="11:13" s="119" customFormat="1" ht="26.25" customHeight="1" x14ac:dyDescent="0.55000000000000004">
      <c r="K262" s="137"/>
      <c r="M262" s="138"/>
    </row>
    <row r="263" spans="11:13" s="119" customFormat="1" ht="26.25" customHeight="1" x14ac:dyDescent="0.55000000000000004">
      <c r="K263" s="137"/>
      <c r="M263" s="138"/>
    </row>
    <row r="264" spans="11:13" s="119" customFormat="1" ht="26.25" customHeight="1" x14ac:dyDescent="0.55000000000000004">
      <c r="K264" s="137"/>
      <c r="M264" s="138"/>
    </row>
    <row r="265" spans="11:13" s="119" customFormat="1" ht="26.25" customHeight="1" x14ac:dyDescent="0.55000000000000004">
      <c r="K265" s="137"/>
      <c r="M265" s="138"/>
    </row>
    <row r="266" spans="11:13" s="119" customFormat="1" ht="26.25" customHeight="1" x14ac:dyDescent="0.55000000000000004">
      <c r="K266" s="137"/>
      <c r="M266" s="138"/>
    </row>
    <row r="267" spans="11:13" s="119" customFormat="1" ht="26.25" customHeight="1" x14ac:dyDescent="0.55000000000000004">
      <c r="K267" s="137"/>
      <c r="M267" s="138"/>
    </row>
    <row r="268" spans="11:13" s="119" customFormat="1" ht="26.25" customHeight="1" x14ac:dyDescent="0.55000000000000004">
      <c r="K268" s="137"/>
      <c r="M268" s="138"/>
    </row>
    <row r="269" spans="11:13" s="119" customFormat="1" ht="26.25" customHeight="1" x14ac:dyDescent="0.55000000000000004">
      <c r="K269" s="137"/>
      <c r="M269" s="138"/>
    </row>
    <row r="270" spans="11:13" s="119" customFormat="1" ht="26.25" customHeight="1" x14ac:dyDescent="0.55000000000000004">
      <c r="K270" s="137"/>
      <c r="M270" s="138"/>
    </row>
    <row r="271" spans="11:13" s="119" customFormat="1" ht="26.25" customHeight="1" x14ac:dyDescent="0.55000000000000004">
      <c r="K271" s="137"/>
      <c r="M271" s="138"/>
    </row>
    <row r="272" spans="11:13" s="119" customFormat="1" ht="26.25" customHeight="1" x14ac:dyDescent="0.55000000000000004">
      <c r="K272" s="137"/>
      <c r="M272" s="138"/>
    </row>
    <row r="273" spans="11:13" s="119" customFormat="1" ht="26.25" customHeight="1" x14ac:dyDescent="0.55000000000000004">
      <c r="K273" s="137"/>
      <c r="M273" s="138"/>
    </row>
    <row r="274" spans="11:13" s="119" customFormat="1" ht="26.25" customHeight="1" x14ac:dyDescent="0.55000000000000004">
      <c r="K274" s="137"/>
      <c r="M274" s="138"/>
    </row>
    <row r="275" spans="11:13" s="119" customFormat="1" ht="26.25" customHeight="1" x14ac:dyDescent="0.55000000000000004">
      <c r="K275" s="137"/>
      <c r="M275" s="138"/>
    </row>
    <row r="276" spans="11:13" s="119" customFormat="1" ht="26.25" customHeight="1" x14ac:dyDescent="0.55000000000000004">
      <c r="K276" s="137"/>
      <c r="M276" s="138"/>
    </row>
    <row r="277" spans="11:13" s="119" customFormat="1" ht="26.25" customHeight="1" x14ac:dyDescent="0.55000000000000004">
      <c r="K277" s="137"/>
      <c r="M277" s="138"/>
    </row>
    <row r="278" spans="11:13" s="119" customFormat="1" ht="26.25" customHeight="1" x14ac:dyDescent="0.55000000000000004">
      <c r="K278" s="137"/>
      <c r="M278" s="138"/>
    </row>
    <row r="279" spans="11:13" s="119" customFormat="1" ht="26.25" customHeight="1" x14ac:dyDescent="0.55000000000000004">
      <c r="K279" s="137"/>
      <c r="M279" s="138"/>
    </row>
    <row r="280" spans="11:13" s="119" customFormat="1" ht="26.25" customHeight="1" x14ac:dyDescent="0.55000000000000004">
      <c r="K280" s="137"/>
      <c r="M280" s="138"/>
    </row>
    <row r="281" spans="11:13" s="119" customFormat="1" ht="26.25" customHeight="1" x14ac:dyDescent="0.55000000000000004">
      <c r="K281" s="137"/>
      <c r="M281" s="138"/>
    </row>
    <row r="282" spans="11:13" s="119" customFormat="1" ht="26.25" customHeight="1" x14ac:dyDescent="0.55000000000000004">
      <c r="K282" s="137"/>
      <c r="M282" s="138"/>
    </row>
    <row r="283" spans="11:13" s="119" customFormat="1" ht="26.25" customHeight="1" x14ac:dyDescent="0.55000000000000004">
      <c r="K283" s="137"/>
      <c r="M283" s="138"/>
    </row>
    <row r="284" spans="11:13" s="119" customFormat="1" ht="26.25" customHeight="1" x14ac:dyDescent="0.55000000000000004">
      <c r="K284" s="137"/>
      <c r="M284" s="138"/>
    </row>
    <row r="285" spans="11:13" s="119" customFormat="1" ht="26.25" customHeight="1" x14ac:dyDescent="0.55000000000000004">
      <c r="K285" s="137"/>
      <c r="M285" s="138"/>
    </row>
    <row r="286" spans="11:13" s="119" customFormat="1" ht="26.25" customHeight="1" x14ac:dyDescent="0.55000000000000004">
      <c r="K286" s="137"/>
      <c r="M286" s="138"/>
    </row>
    <row r="287" spans="11:13" s="119" customFormat="1" ht="26.25" customHeight="1" x14ac:dyDescent="0.55000000000000004">
      <c r="K287" s="137"/>
      <c r="M287" s="138"/>
    </row>
    <row r="288" spans="11:13" s="119" customFormat="1" ht="26.25" customHeight="1" x14ac:dyDescent="0.55000000000000004">
      <c r="K288" s="137"/>
      <c r="M288" s="138"/>
    </row>
    <row r="289" spans="11:13" s="119" customFormat="1" ht="26.25" customHeight="1" x14ac:dyDescent="0.55000000000000004">
      <c r="K289" s="137"/>
      <c r="M289" s="138"/>
    </row>
    <row r="290" spans="11:13" s="119" customFormat="1" ht="26.25" customHeight="1" x14ac:dyDescent="0.55000000000000004">
      <c r="K290" s="137"/>
      <c r="M290" s="138"/>
    </row>
    <row r="291" spans="11:13" s="119" customFormat="1" ht="26.25" customHeight="1" x14ac:dyDescent="0.55000000000000004">
      <c r="K291" s="137"/>
      <c r="M291" s="138"/>
    </row>
    <row r="292" spans="11:13" s="119" customFormat="1" ht="26.25" customHeight="1" x14ac:dyDescent="0.55000000000000004">
      <c r="K292" s="137"/>
      <c r="M292" s="138"/>
    </row>
    <row r="293" spans="11:13" s="119" customFormat="1" ht="26.25" customHeight="1" x14ac:dyDescent="0.55000000000000004">
      <c r="K293" s="137"/>
      <c r="M293" s="138"/>
    </row>
    <row r="294" spans="11:13" s="119" customFormat="1" ht="26.25" customHeight="1" x14ac:dyDescent="0.55000000000000004">
      <c r="K294" s="137"/>
      <c r="M294" s="138"/>
    </row>
    <row r="295" spans="11:13" s="119" customFormat="1" ht="26.25" customHeight="1" x14ac:dyDescent="0.55000000000000004">
      <c r="K295" s="137"/>
      <c r="M295" s="138"/>
    </row>
    <row r="296" spans="11:13" s="119" customFormat="1" ht="26.25" customHeight="1" x14ac:dyDescent="0.55000000000000004">
      <c r="K296" s="137"/>
      <c r="M296" s="138"/>
    </row>
    <row r="297" spans="11:13" s="119" customFormat="1" ht="26.25" customHeight="1" x14ac:dyDescent="0.55000000000000004">
      <c r="K297" s="137"/>
      <c r="M297" s="138"/>
    </row>
    <row r="298" spans="11:13" s="119" customFormat="1" ht="26.25" customHeight="1" x14ac:dyDescent="0.55000000000000004">
      <c r="K298" s="137"/>
      <c r="M298" s="138"/>
    </row>
    <row r="299" spans="11:13" s="119" customFormat="1" ht="26.25" customHeight="1" x14ac:dyDescent="0.55000000000000004">
      <c r="K299" s="137"/>
      <c r="M299" s="138"/>
    </row>
    <row r="300" spans="11:13" s="119" customFormat="1" ht="26.25" customHeight="1" x14ac:dyDescent="0.55000000000000004">
      <c r="K300" s="137"/>
      <c r="M300" s="138"/>
    </row>
    <row r="301" spans="11:13" s="119" customFormat="1" ht="26.25" customHeight="1" x14ac:dyDescent="0.55000000000000004">
      <c r="K301" s="137"/>
      <c r="M301" s="138"/>
    </row>
    <row r="302" spans="11:13" s="119" customFormat="1" ht="26.25" customHeight="1" x14ac:dyDescent="0.55000000000000004">
      <c r="K302" s="137"/>
      <c r="M302" s="138"/>
    </row>
    <row r="303" spans="11:13" s="119" customFormat="1" ht="26.25" customHeight="1" x14ac:dyDescent="0.55000000000000004">
      <c r="K303" s="137"/>
      <c r="M303" s="138"/>
    </row>
    <row r="304" spans="11:13" s="119" customFormat="1" ht="26.25" customHeight="1" x14ac:dyDescent="0.55000000000000004">
      <c r="K304" s="137"/>
      <c r="M304" s="138"/>
    </row>
    <row r="305" spans="11:13" s="119" customFormat="1" ht="26.25" customHeight="1" x14ac:dyDescent="0.55000000000000004">
      <c r="K305" s="137"/>
      <c r="M305" s="138"/>
    </row>
    <row r="306" spans="11:13" s="119" customFormat="1" ht="26.25" customHeight="1" x14ac:dyDescent="0.55000000000000004">
      <c r="K306" s="137"/>
      <c r="M306" s="138"/>
    </row>
    <row r="307" spans="11:13" s="119" customFormat="1" ht="26.25" customHeight="1" x14ac:dyDescent="0.55000000000000004">
      <c r="K307" s="137"/>
      <c r="M307" s="138"/>
    </row>
    <row r="308" spans="11:13" s="119" customFormat="1" ht="26.25" customHeight="1" x14ac:dyDescent="0.55000000000000004">
      <c r="K308" s="137"/>
      <c r="M308" s="138"/>
    </row>
    <row r="309" spans="11:13" s="119" customFormat="1" ht="26.25" customHeight="1" x14ac:dyDescent="0.55000000000000004">
      <c r="K309" s="137"/>
      <c r="M309" s="138"/>
    </row>
    <row r="310" spans="11:13" s="119" customFormat="1" ht="26.25" customHeight="1" x14ac:dyDescent="0.55000000000000004">
      <c r="K310" s="137"/>
      <c r="M310" s="138"/>
    </row>
    <row r="311" spans="11:13" s="119" customFormat="1" ht="26.25" customHeight="1" x14ac:dyDescent="0.55000000000000004">
      <c r="K311" s="137"/>
      <c r="M311" s="138"/>
    </row>
    <row r="312" spans="11:13" s="119" customFormat="1" ht="26.25" customHeight="1" x14ac:dyDescent="0.55000000000000004">
      <c r="K312" s="137"/>
      <c r="M312" s="138"/>
    </row>
    <row r="313" spans="11:13" s="119" customFormat="1" ht="26.25" customHeight="1" x14ac:dyDescent="0.55000000000000004">
      <c r="K313" s="137"/>
      <c r="M313" s="138"/>
    </row>
    <row r="314" spans="11:13" s="119" customFormat="1" ht="26.25" customHeight="1" x14ac:dyDescent="0.55000000000000004">
      <c r="K314" s="137"/>
      <c r="M314" s="138"/>
    </row>
    <row r="315" spans="11:13" s="119" customFormat="1" ht="26.25" customHeight="1" x14ac:dyDescent="0.55000000000000004">
      <c r="K315" s="137"/>
      <c r="M315" s="138"/>
    </row>
    <row r="316" spans="11:13" s="119" customFormat="1" ht="26.25" customHeight="1" x14ac:dyDescent="0.55000000000000004">
      <c r="K316" s="137"/>
      <c r="M316" s="138"/>
    </row>
    <row r="317" spans="11:13" s="119" customFormat="1" ht="26.25" customHeight="1" x14ac:dyDescent="0.55000000000000004">
      <c r="K317" s="137"/>
      <c r="M317" s="138"/>
    </row>
    <row r="318" spans="11:13" s="119" customFormat="1" ht="26.25" customHeight="1" x14ac:dyDescent="0.55000000000000004">
      <c r="K318" s="137"/>
      <c r="M318" s="138"/>
    </row>
    <row r="319" spans="11:13" s="119" customFormat="1" ht="26.25" customHeight="1" x14ac:dyDescent="0.55000000000000004">
      <c r="K319" s="137"/>
      <c r="M319" s="138"/>
    </row>
    <row r="320" spans="11:13" s="119" customFormat="1" ht="26.25" customHeight="1" x14ac:dyDescent="0.55000000000000004">
      <c r="K320" s="137"/>
      <c r="M320" s="138"/>
    </row>
    <row r="321" spans="11:13" s="119" customFormat="1" ht="26.25" customHeight="1" x14ac:dyDescent="0.55000000000000004">
      <c r="K321" s="137"/>
      <c r="M321" s="138"/>
    </row>
    <row r="322" spans="11:13" s="119" customFormat="1" ht="26.25" customHeight="1" x14ac:dyDescent="0.55000000000000004">
      <c r="K322" s="137"/>
      <c r="M322" s="138"/>
    </row>
    <row r="323" spans="11:13" s="119" customFormat="1" ht="26.25" customHeight="1" x14ac:dyDescent="0.55000000000000004">
      <c r="K323" s="137"/>
      <c r="M323" s="138"/>
    </row>
    <row r="324" spans="11:13" s="119" customFormat="1" ht="26.25" customHeight="1" x14ac:dyDescent="0.55000000000000004">
      <c r="K324" s="137"/>
      <c r="M324" s="138"/>
    </row>
    <row r="325" spans="11:13" s="119" customFormat="1" ht="26.25" customHeight="1" x14ac:dyDescent="0.55000000000000004">
      <c r="K325" s="137"/>
      <c r="M325" s="138"/>
    </row>
    <row r="326" spans="11:13" s="119" customFormat="1" ht="26.25" customHeight="1" x14ac:dyDescent="0.55000000000000004">
      <c r="K326" s="137"/>
      <c r="M326" s="138"/>
    </row>
    <row r="327" spans="11:13" s="119" customFormat="1" ht="26.25" customHeight="1" x14ac:dyDescent="0.55000000000000004">
      <c r="K327" s="137"/>
      <c r="M327" s="138"/>
    </row>
    <row r="328" spans="11:13" s="119" customFormat="1" ht="26.25" customHeight="1" x14ac:dyDescent="0.55000000000000004">
      <c r="K328" s="137"/>
      <c r="M328" s="138"/>
    </row>
    <row r="329" spans="11:13" s="119" customFormat="1" ht="26.25" customHeight="1" x14ac:dyDescent="0.55000000000000004">
      <c r="K329" s="137"/>
      <c r="M329" s="138"/>
    </row>
    <row r="330" spans="11:13" s="119" customFormat="1" ht="26.25" customHeight="1" x14ac:dyDescent="0.55000000000000004">
      <c r="K330" s="137"/>
      <c r="M330" s="138"/>
    </row>
    <row r="331" spans="11:13" s="119" customFormat="1" ht="26.25" customHeight="1" x14ac:dyDescent="0.55000000000000004">
      <c r="K331" s="137"/>
      <c r="M331" s="138"/>
    </row>
    <row r="332" spans="11:13" s="119" customFormat="1" ht="26.25" customHeight="1" x14ac:dyDescent="0.55000000000000004">
      <c r="K332" s="137"/>
      <c r="M332" s="138"/>
    </row>
    <row r="333" spans="11:13" s="119" customFormat="1" ht="26.25" customHeight="1" x14ac:dyDescent="0.55000000000000004">
      <c r="K333" s="137"/>
      <c r="M333" s="138"/>
    </row>
    <row r="334" spans="11:13" s="119" customFormat="1" ht="26.25" customHeight="1" x14ac:dyDescent="0.55000000000000004">
      <c r="K334" s="137"/>
      <c r="M334" s="138"/>
    </row>
    <row r="335" spans="11:13" s="119" customFormat="1" ht="26.25" customHeight="1" x14ac:dyDescent="0.55000000000000004">
      <c r="K335" s="137"/>
      <c r="M335" s="138"/>
    </row>
    <row r="336" spans="11:13" s="119" customFormat="1" ht="26.25" customHeight="1" x14ac:dyDescent="0.55000000000000004">
      <c r="K336" s="137"/>
      <c r="M336" s="138"/>
    </row>
    <row r="337" spans="11:13" s="119" customFormat="1" ht="26.25" customHeight="1" x14ac:dyDescent="0.55000000000000004">
      <c r="K337" s="137"/>
      <c r="M337" s="138"/>
    </row>
    <row r="338" spans="11:13" s="119" customFormat="1" ht="26.25" customHeight="1" x14ac:dyDescent="0.55000000000000004">
      <c r="K338" s="137"/>
      <c r="M338" s="138"/>
    </row>
    <row r="339" spans="11:13" s="119" customFormat="1" ht="26.25" customHeight="1" x14ac:dyDescent="0.55000000000000004">
      <c r="K339" s="137"/>
      <c r="M339" s="138"/>
    </row>
    <row r="340" spans="11:13" s="119" customFormat="1" ht="26.25" customHeight="1" x14ac:dyDescent="0.55000000000000004">
      <c r="K340" s="137"/>
      <c r="M340" s="138"/>
    </row>
    <row r="341" spans="11:13" s="119" customFormat="1" ht="26.25" customHeight="1" x14ac:dyDescent="0.55000000000000004">
      <c r="K341" s="137"/>
      <c r="M341" s="138"/>
    </row>
    <row r="342" spans="11:13" s="119" customFormat="1" ht="26.25" customHeight="1" x14ac:dyDescent="0.55000000000000004">
      <c r="K342" s="137"/>
      <c r="M342" s="138"/>
    </row>
    <row r="343" spans="11:13" s="119" customFormat="1" ht="26.25" customHeight="1" x14ac:dyDescent="0.55000000000000004">
      <c r="K343" s="137"/>
      <c r="M343" s="138"/>
    </row>
    <row r="344" spans="11:13" s="119" customFormat="1" ht="26.25" customHeight="1" x14ac:dyDescent="0.55000000000000004">
      <c r="K344" s="137"/>
      <c r="M344" s="138"/>
    </row>
    <row r="345" spans="11:13" s="119" customFormat="1" ht="26.25" customHeight="1" x14ac:dyDescent="0.55000000000000004">
      <c r="K345" s="137"/>
      <c r="M345" s="138"/>
    </row>
    <row r="346" spans="11:13" s="119" customFormat="1" ht="26.25" customHeight="1" x14ac:dyDescent="0.55000000000000004">
      <c r="K346" s="137"/>
      <c r="M346" s="138"/>
    </row>
    <row r="347" spans="11:13" s="119" customFormat="1" ht="26.25" customHeight="1" x14ac:dyDescent="0.55000000000000004">
      <c r="K347" s="137"/>
      <c r="M347" s="138"/>
    </row>
    <row r="348" spans="11:13" s="119" customFormat="1" ht="26.25" customHeight="1" x14ac:dyDescent="0.55000000000000004">
      <c r="K348" s="137"/>
      <c r="M348" s="138"/>
    </row>
    <row r="349" spans="11:13" s="119" customFormat="1" ht="26.25" customHeight="1" x14ac:dyDescent="0.55000000000000004">
      <c r="K349" s="137"/>
      <c r="M349" s="138"/>
    </row>
    <row r="350" spans="11:13" s="119" customFormat="1" ht="26.25" customHeight="1" x14ac:dyDescent="0.55000000000000004">
      <c r="K350" s="137"/>
      <c r="M350" s="138"/>
    </row>
    <row r="351" spans="11:13" s="119" customFormat="1" ht="26.25" customHeight="1" x14ac:dyDescent="0.55000000000000004">
      <c r="K351" s="137"/>
      <c r="M351" s="138"/>
    </row>
    <row r="352" spans="11:13" s="119" customFormat="1" ht="26.25" customHeight="1" x14ac:dyDescent="0.55000000000000004">
      <c r="K352" s="137"/>
      <c r="M352" s="138"/>
    </row>
    <row r="353" spans="11:13" s="119" customFormat="1" ht="26.25" customHeight="1" x14ac:dyDescent="0.55000000000000004">
      <c r="K353" s="137"/>
      <c r="M353" s="138"/>
    </row>
    <row r="354" spans="11:13" s="119" customFormat="1" ht="26.25" customHeight="1" x14ac:dyDescent="0.55000000000000004">
      <c r="K354" s="137"/>
      <c r="M354" s="138"/>
    </row>
    <row r="355" spans="11:13" s="119" customFormat="1" ht="26.25" customHeight="1" x14ac:dyDescent="0.55000000000000004">
      <c r="K355" s="137"/>
      <c r="M355" s="138"/>
    </row>
    <row r="356" spans="11:13" s="119" customFormat="1" ht="26.25" customHeight="1" x14ac:dyDescent="0.55000000000000004">
      <c r="K356" s="137"/>
      <c r="M356" s="138"/>
    </row>
    <row r="357" spans="11:13" s="119" customFormat="1" ht="26.25" customHeight="1" x14ac:dyDescent="0.55000000000000004">
      <c r="K357" s="137"/>
      <c r="M357" s="138"/>
    </row>
    <row r="358" spans="11:13" s="119" customFormat="1" ht="26.25" customHeight="1" x14ac:dyDescent="0.55000000000000004">
      <c r="K358" s="137"/>
      <c r="M358" s="138"/>
    </row>
    <row r="359" spans="11:13" s="119" customFormat="1" ht="26.25" customHeight="1" x14ac:dyDescent="0.55000000000000004">
      <c r="K359" s="137"/>
      <c r="M359" s="138"/>
    </row>
    <row r="360" spans="11:13" s="119" customFormat="1" ht="26.25" customHeight="1" x14ac:dyDescent="0.55000000000000004">
      <c r="K360" s="137"/>
      <c r="M360" s="138"/>
    </row>
    <row r="361" spans="11:13" s="119" customFormat="1" ht="26.25" customHeight="1" x14ac:dyDescent="0.55000000000000004">
      <c r="K361" s="137"/>
      <c r="M361" s="138"/>
    </row>
    <row r="362" spans="11:13" s="119" customFormat="1" ht="26.25" customHeight="1" x14ac:dyDescent="0.55000000000000004">
      <c r="K362" s="137"/>
      <c r="M362" s="138"/>
    </row>
    <row r="363" spans="11:13" s="119" customFormat="1" ht="26.25" customHeight="1" x14ac:dyDescent="0.55000000000000004">
      <c r="K363" s="137"/>
      <c r="M363" s="138"/>
    </row>
    <row r="364" spans="11:13" s="119" customFormat="1" ht="26.25" customHeight="1" x14ac:dyDescent="0.55000000000000004">
      <c r="K364" s="137"/>
      <c r="M364" s="138"/>
    </row>
    <row r="365" spans="11:13" s="119" customFormat="1" ht="26.25" customHeight="1" x14ac:dyDescent="0.55000000000000004">
      <c r="K365" s="137"/>
      <c r="M365" s="138"/>
    </row>
    <row r="366" spans="11:13" s="119" customFormat="1" ht="26.25" customHeight="1" x14ac:dyDescent="0.55000000000000004">
      <c r="K366" s="137"/>
      <c r="M366" s="138"/>
    </row>
    <row r="367" spans="11:13" s="119" customFormat="1" ht="26.25" customHeight="1" x14ac:dyDescent="0.55000000000000004">
      <c r="K367" s="137"/>
      <c r="M367" s="138"/>
    </row>
    <row r="368" spans="11:13" s="119" customFormat="1" ht="26.25" customHeight="1" x14ac:dyDescent="0.55000000000000004">
      <c r="K368" s="137"/>
      <c r="M368" s="138"/>
    </row>
    <row r="369" spans="11:13" s="119" customFormat="1" ht="26.25" customHeight="1" x14ac:dyDescent="0.55000000000000004">
      <c r="K369" s="137"/>
      <c r="M369" s="138"/>
    </row>
    <row r="370" spans="11:13" s="119" customFormat="1" ht="26.25" customHeight="1" x14ac:dyDescent="0.55000000000000004">
      <c r="K370" s="137"/>
      <c r="M370" s="138"/>
    </row>
    <row r="371" spans="11:13" s="119" customFormat="1" ht="26.25" customHeight="1" x14ac:dyDescent="0.55000000000000004">
      <c r="K371" s="137"/>
      <c r="M371" s="138"/>
    </row>
    <row r="372" spans="11:13" s="119" customFormat="1" ht="26.25" customHeight="1" x14ac:dyDescent="0.55000000000000004">
      <c r="K372" s="137"/>
      <c r="M372" s="138"/>
    </row>
    <row r="373" spans="11:13" s="119" customFormat="1" ht="26.25" customHeight="1" x14ac:dyDescent="0.55000000000000004">
      <c r="K373" s="137"/>
      <c r="M373" s="138"/>
    </row>
    <row r="374" spans="11:13" s="119" customFormat="1" ht="26.25" customHeight="1" x14ac:dyDescent="0.55000000000000004">
      <c r="K374" s="137"/>
      <c r="M374" s="138"/>
    </row>
    <row r="375" spans="11:13" s="119" customFormat="1" ht="26.25" customHeight="1" x14ac:dyDescent="0.55000000000000004">
      <c r="K375" s="137"/>
      <c r="M375" s="138"/>
    </row>
    <row r="376" spans="11:13" s="119" customFormat="1" ht="26.25" customHeight="1" x14ac:dyDescent="0.55000000000000004">
      <c r="K376" s="137"/>
      <c r="M376" s="138"/>
    </row>
    <row r="377" spans="11:13" s="119" customFormat="1" ht="26.25" customHeight="1" x14ac:dyDescent="0.55000000000000004">
      <c r="K377" s="137"/>
      <c r="M377" s="138"/>
    </row>
    <row r="378" spans="11:13" s="119" customFormat="1" ht="26.25" customHeight="1" x14ac:dyDescent="0.55000000000000004">
      <c r="K378" s="137"/>
      <c r="M378" s="138"/>
    </row>
    <row r="379" spans="11:13" s="119" customFormat="1" ht="26.25" customHeight="1" x14ac:dyDescent="0.55000000000000004">
      <c r="K379" s="137"/>
      <c r="M379" s="138"/>
    </row>
    <row r="380" spans="11:13" s="119" customFormat="1" ht="26.25" customHeight="1" x14ac:dyDescent="0.55000000000000004">
      <c r="K380" s="137"/>
      <c r="M380" s="138"/>
    </row>
    <row r="381" spans="11:13" s="119" customFormat="1" ht="26.25" customHeight="1" x14ac:dyDescent="0.55000000000000004">
      <c r="K381" s="137"/>
      <c r="M381" s="138"/>
    </row>
    <row r="382" spans="11:13" s="119" customFormat="1" ht="26.25" customHeight="1" x14ac:dyDescent="0.55000000000000004">
      <c r="K382" s="137"/>
      <c r="M382" s="138"/>
    </row>
    <row r="383" spans="11:13" s="119" customFormat="1" ht="26.25" customHeight="1" x14ac:dyDescent="0.55000000000000004">
      <c r="K383" s="137"/>
      <c r="M383" s="138"/>
    </row>
    <row r="384" spans="11:13" s="119" customFormat="1" ht="26.25" customHeight="1" x14ac:dyDescent="0.55000000000000004">
      <c r="K384" s="137"/>
      <c r="M384" s="138"/>
    </row>
    <row r="385" spans="11:13" s="119" customFormat="1" ht="26.25" customHeight="1" x14ac:dyDescent="0.55000000000000004">
      <c r="K385" s="137"/>
      <c r="M385" s="138"/>
    </row>
    <row r="386" spans="11:13" s="119" customFormat="1" ht="26.25" customHeight="1" x14ac:dyDescent="0.55000000000000004">
      <c r="K386" s="137"/>
      <c r="M386" s="138"/>
    </row>
    <row r="387" spans="11:13" s="119" customFormat="1" ht="26.25" customHeight="1" x14ac:dyDescent="0.55000000000000004">
      <c r="K387" s="137"/>
      <c r="M387" s="138"/>
    </row>
    <row r="388" spans="11:13" s="119" customFormat="1" ht="26.25" customHeight="1" x14ac:dyDescent="0.55000000000000004">
      <c r="K388" s="137"/>
      <c r="M388" s="138"/>
    </row>
    <row r="389" spans="11:13" s="119" customFormat="1" ht="26.25" customHeight="1" x14ac:dyDescent="0.55000000000000004">
      <c r="K389" s="137"/>
      <c r="M389" s="138"/>
    </row>
    <row r="390" spans="11:13" s="119" customFormat="1" ht="26.25" customHeight="1" x14ac:dyDescent="0.55000000000000004">
      <c r="K390" s="137"/>
      <c r="M390" s="138"/>
    </row>
    <row r="391" spans="11:13" s="119" customFormat="1" ht="26.25" customHeight="1" x14ac:dyDescent="0.55000000000000004">
      <c r="K391" s="137"/>
      <c r="M391" s="138"/>
    </row>
    <row r="392" spans="11:13" s="119" customFormat="1" ht="26.25" customHeight="1" x14ac:dyDescent="0.55000000000000004">
      <c r="K392" s="137"/>
      <c r="M392" s="138"/>
    </row>
    <row r="393" spans="11:13" s="119" customFormat="1" ht="26.25" customHeight="1" x14ac:dyDescent="0.55000000000000004">
      <c r="K393" s="137"/>
      <c r="M393" s="138"/>
    </row>
    <row r="394" spans="11:13" s="119" customFormat="1" ht="26.25" customHeight="1" x14ac:dyDescent="0.55000000000000004">
      <c r="K394" s="137"/>
      <c r="M394" s="138"/>
    </row>
    <row r="395" spans="11:13" s="119" customFormat="1" ht="26.25" customHeight="1" x14ac:dyDescent="0.55000000000000004">
      <c r="K395" s="137"/>
      <c r="M395" s="138"/>
    </row>
    <row r="396" spans="11:13" s="119" customFormat="1" ht="26.25" customHeight="1" x14ac:dyDescent="0.55000000000000004">
      <c r="K396" s="137"/>
      <c r="M396" s="138"/>
    </row>
    <row r="397" spans="11:13" s="119" customFormat="1" ht="26.25" customHeight="1" x14ac:dyDescent="0.55000000000000004">
      <c r="K397" s="137"/>
      <c r="M397" s="138"/>
    </row>
    <row r="398" spans="11:13" s="119" customFormat="1" ht="26.25" customHeight="1" x14ac:dyDescent="0.55000000000000004">
      <c r="K398" s="137"/>
      <c r="M398" s="138"/>
    </row>
    <row r="399" spans="11:13" s="119" customFormat="1" ht="26.25" customHeight="1" x14ac:dyDescent="0.55000000000000004">
      <c r="K399" s="137"/>
      <c r="M399" s="138"/>
    </row>
    <row r="400" spans="11:13" s="119" customFormat="1" ht="26.25" customHeight="1" x14ac:dyDescent="0.55000000000000004">
      <c r="K400" s="137"/>
      <c r="M400" s="138"/>
    </row>
    <row r="401" spans="11:13" s="119" customFormat="1" ht="26.25" customHeight="1" x14ac:dyDescent="0.55000000000000004">
      <c r="K401" s="137"/>
      <c r="M401" s="138"/>
    </row>
    <row r="402" spans="11:13" s="119" customFormat="1" ht="26.25" customHeight="1" x14ac:dyDescent="0.55000000000000004">
      <c r="K402" s="137"/>
      <c r="M402" s="138"/>
    </row>
    <row r="403" spans="11:13" s="119" customFormat="1" ht="26.25" customHeight="1" x14ac:dyDescent="0.55000000000000004">
      <c r="K403" s="137"/>
      <c r="M403" s="138"/>
    </row>
    <row r="404" spans="11:13" s="119" customFormat="1" ht="26.25" customHeight="1" x14ac:dyDescent="0.55000000000000004">
      <c r="K404" s="137"/>
      <c r="M404" s="138"/>
    </row>
    <row r="405" spans="11:13" s="119" customFormat="1" ht="26.25" customHeight="1" x14ac:dyDescent="0.55000000000000004">
      <c r="K405" s="137"/>
      <c r="M405" s="138"/>
    </row>
    <row r="406" spans="11:13" s="119" customFormat="1" ht="26.25" customHeight="1" x14ac:dyDescent="0.55000000000000004">
      <c r="K406" s="137"/>
      <c r="M406" s="138"/>
    </row>
    <row r="407" spans="11:13" s="119" customFormat="1" ht="26.25" customHeight="1" x14ac:dyDescent="0.55000000000000004">
      <c r="K407" s="137"/>
      <c r="M407" s="138"/>
    </row>
    <row r="408" spans="11:13" s="119" customFormat="1" ht="26.25" customHeight="1" x14ac:dyDescent="0.55000000000000004">
      <c r="K408" s="137"/>
      <c r="M408" s="138"/>
    </row>
    <row r="409" spans="11:13" s="119" customFormat="1" ht="26.25" customHeight="1" x14ac:dyDescent="0.55000000000000004">
      <c r="K409" s="137"/>
      <c r="M409" s="138"/>
    </row>
    <row r="410" spans="11:13" s="119" customFormat="1" ht="26.25" customHeight="1" x14ac:dyDescent="0.55000000000000004">
      <c r="K410" s="137"/>
      <c r="M410" s="138"/>
    </row>
    <row r="411" spans="11:13" s="119" customFormat="1" ht="26.25" customHeight="1" x14ac:dyDescent="0.55000000000000004">
      <c r="K411" s="137"/>
      <c r="M411" s="138"/>
    </row>
    <row r="412" spans="11:13" s="119" customFormat="1" ht="26.25" customHeight="1" x14ac:dyDescent="0.55000000000000004">
      <c r="K412" s="137"/>
      <c r="M412" s="138"/>
    </row>
    <row r="413" spans="11:13" s="119" customFormat="1" ht="26.25" customHeight="1" x14ac:dyDescent="0.55000000000000004">
      <c r="K413" s="137"/>
      <c r="M413" s="138"/>
    </row>
    <row r="414" spans="11:13" s="119" customFormat="1" ht="26.25" customHeight="1" x14ac:dyDescent="0.55000000000000004">
      <c r="K414" s="137"/>
      <c r="M414" s="138"/>
    </row>
    <row r="415" spans="11:13" s="119" customFormat="1" ht="26.25" customHeight="1" x14ac:dyDescent="0.55000000000000004">
      <c r="K415" s="137"/>
      <c r="M415" s="138"/>
    </row>
    <row r="416" spans="11:13" s="119" customFormat="1" ht="26.25" customHeight="1" x14ac:dyDescent="0.55000000000000004">
      <c r="K416" s="137"/>
      <c r="M416" s="138"/>
    </row>
    <row r="417" spans="11:13" s="119" customFormat="1" ht="26.25" customHeight="1" x14ac:dyDescent="0.55000000000000004">
      <c r="K417" s="137"/>
      <c r="M417" s="138"/>
    </row>
    <row r="418" spans="11:13" s="119" customFormat="1" ht="26.25" customHeight="1" x14ac:dyDescent="0.55000000000000004">
      <c r="K418" s="137"/>
      <c r="M418" s="138"/>
    </row>
    <row r="419" spans="11:13" s="119" customFormat="1" ht="26.25" customHeight="1" x14ac:dyDescent="0.55000000000000004">
      <c r="K419" s="137"/>
      <c r="M419" s="138"/>
    </row>
    <row r="420" spans="11:13" s="119" customFormat="1" ht="26.25" customHeight="1" x14ac:dyDescent="0.55000000000000004">
      <c r="K420" s="137"/>
      <c r="M420" s="138"/>
    </row>
    <row r="421" spans="11:13" s="119" customFormat="1" ht="26.25" customHeight="1" x14ac:dyDescent="0.55000000000000004">
      <c r="K421" s="137"/>
      <c r="M421" s="138"/>
    </row>
    <row r="422" spans="11:13" s="119" customFormat="1" ht="26.25" customHeight="1" x14ac:dyDescent="0.55000000000000004">
      <c r="K422" s="137"/>
      <c r="M422" s="138"/>
    </row>
    <row r="423" spans="11:13" s="119" customFormat="1" ht="26.25" customHeight="1" x14ac:dyDescent="0.55000000000000004">
      <c r="K423" s="137"/>
      <c r="M423" s="138"/>
    </row>
    <row r="424" spans="11:13" s="119" customFormat="1" ht="26.25" customHeight="1" x14ac:dyDescent="0.55000000000000004">
      <c r="K424" s="137"/>
      <c r="M424" s="138"/>
    </row>
    <row r="425" spans="11:13" s="119" customFormat="1" ht="26.25" customHeight="1" x14ac:dyDescent="0.55000000000000004">
      <c r="K425" s="137"/>
      <c r="M425" s="138"/>
    </row>
    <row r="426" spans="11:13" s="119" customFormat="1" ht="26.25" customHeight="1" x14ac:dyDescent="0.55000000000000004">
      <c r="K426" s="137"/>
      <c r="M426" s="138"/>
    </row>
    <row r="427" spans="11:13" s="119" customFormat="1" ht="26.25" customHeight="1" x14ac:dyDescent="0.55000000000000004">
      <c r="K427" s="137"/>
      <c r="M427" s="138"/>
    </row>
    <row r="428" spans="11:13" s="119" customFormat="1" ht="26.25" customHeight="1" x14ac:dyDescent="0.55000000000000004">
      <c r="K428" s="137"/>
      <c r="M428" s="138"/>
    </row>
    <row r="429" spans="11:13" s="119" customFormat="1" ht="26.25" customHeight="1" x14ac:dyDescent="0.55000000000000004">
      <c r="K429" s="137"/>
      <c r="M429" s="138"/>
    </row>
    <row r="430" spans="11:13" s="119" customFormat="1" ht="26.25" customHeight="1" x14ac:dyDescent="0.55000000000000004">
      <c r="K430" s="137"/>
      <c r="M430" s="138"/>
    </row>
    <row r="431" spans="11:13" s="119" customFormat="1" ht="26.25" customHeight="1" x14ac:dyDescent="0.55000000000000004">
      <c r="K431" s="137"/>
      <c r="M431" s="138"/>
    </row>
    <row r="432" spans="11:13" s="119" customFormat="1" ht="26.25" customHeight="1" x14ac:dyDescent="0.55000000000000004">
      <c r="K432" s="137"/>
      <c r="M432" s="138"/>
    </row>
    <row r="433" spans="11:13" s="119" customFormat="1" ht="26.25" customHeight="1" x14ac:dyDescent="0.55000000000000004">
      <c r="K433" s="137"/>
      <c r="M433" s="138"/>
    </row>
    <row r="434" spans="11:13" s="119" customFormat="1" ht="26.25" customHeight="1" x14ac:dyDescent="0.55000000000000004">
      <c r="K434" s="137"/>
      <c r="M434" s="138"/>
    </row>
    <row r="435" spans="11:13" s="119" customFormat="1" ht="26.25" customHeight="1" x14ac:dyDescent="0.55000000000000004">
      <c r="K435" s="137"/>
      <c r="M435" s="138"/>
    </row>
    <row r="436" spans="11:13" s="119" customFormat="1" ht="26.25" customHeight="1" x14ac:dyDescent="0.55000000000000004">
      <c r="K436" s="137"/>
      <c r="M436" s="138"/>
    </row>
    <row r="437" spans="11:13" s="119" customFormat="1" ht="26.25" customHeight="1" x14ac:dyDescent="0.55000000000000004">
      <c r="K437" s="137"/>
      <c r="M437" s="138"/>
    </row>
    <row r="438" spans="11:13" s="119" customFormat="1" ht="26.25" customHeight="1" x14ac:dyDescent="0.55000000000000004">
      <c r="K438" s="137"/>
      <c r="M438" s="138"/>
    </row>
    <row r="439" spans="11:13" s="119" customFormat="1" ht="26.25" customHeight="1" x14ac:dyDescent="0.55000000000000004">
      <c r="K439" s="137"/>
      <c r="M439" s="138"/>
    </row>
    <row r="440" spans="11:13" s="119" customFormat="1" ht="26.25" customHeight="1" x14ac:dyDescent="0.55000000000000004">
      <c r="K440" s="137"/>
      <c r="M440" s="138"/>
    </row>
    <row r="441" spans="11:13" s="119" customFormat="1" ht="26.25" customHeight="1" x14ac:dyDescent="0.55000000000000004">
      <c r="K441" s="137"/>
      <c r="M441" s="138"/>
    </row>
    <row r="442" spans="11:13" s="119" customFormat="1" ht="26.25" customHeight="1" x14ac:dyDescent="0.55000000000000004">
      <c r="K442" s="137"/>
      <c r="M442" s="138"/>
    </row>
    <row r="443" spans="11:13" s="119" customFormat="1" ht="26.25" customHeight="1" x14ac:dyDescent="0.55000000000000004">
      <c r="K443" s="137"/>
      <c r="M443" s="138"/>
    </row>
    <row r="444" spans="11:13" s="119" customFormat="1" ht="26.25" customHeight="1" x14ac:dyDescent="0.55000000000000004">
      <c r="K444" s="137"/>
      <c r="M444" s="138"/>
    </row>
    <row r="445" spans="11:13" s="119" customFormat="1" ht="26.25" customHeight="1" x14ac:dyDescent="0.55000000000000004">
      <c r="K445" s="137"/>
      <c r="M445" s="138"/>
    </row>
    <row r="446" spans="11:13" s="119" customFormat="1" ht="26.25" customHeight="1" x14ac:dyDescent="0.55000000000000004">
      <c r="K446" s="137"/>
      <c r="M446" s="138"/>
    </row>
    <row r="447" spans="11:13" s="119" customFormat="1" ht="26.25" customHeight="1" x14ac:dyDescent="0.55000000000000004">
      <c r="K447" s="137"/>
      <c r="M447" s="138"/>
    </row>
    <row r="448" spans="11:13" s="119" customFormat="1" ht="26.25" customHeight="1" x14ac:dyDescent="0.55000000000000004">
      <c r="K448" s="137"/>
      <c r="M448" s="138"/>
    </row>
    <row r="449" spans="11:13" s="119" customFormat="1" ht="26.25" customHeight="1" x14ac:dyDescent="0.55000000000000004">
      <c r="K449" s="137"/>
      <c r="M449" s="138"/>
    </row>
    <row r="450" spans="11:13" s="119" customFormat="1" ht="26.25" customHeight="1" x14ac:dyDescent="0.55000000000000004">
      <c r="K450" s="137"/>
      <c r="M450" s="138"/>
    </row>
    <row r="451" spans="11:13" s="119" customFormat="1" ht="26.25" customHeight="1" x14ac:dyDescent="0.55000000000000004">
      <c r="K451" s="137"/>
      <c r="M451" s="138"/>
    </row>
    <row r="452" spans="11:13" s="119" customFormat="1" ht="26.25" customHeight="1" x14ac:dyDescent="0.55000000000000004">
      <c r="K452" s="137"/>
      <c r="M452" s="138"/>
    </row>
    <row r="453" spans="11:13" s="119" customFormat="1" ht="26.25" customHeight="1" x14ac:dyDescent="0.55000000000000004">
      <c r="K453" s="137"/>
      <c r="M453" s="138"/>
    </row>
    <row r="454" spans="11:13" s="119" customFormat="1" ht="26.25" customHeight="1" x14ac:dyDescent="0.55000000000000004">
      <c r="K454" s="137"/>
      <c r="M454" s="138"/>
    </row>
    <row r="455" spans="11:13" s="119" customFormat="1" ht="26.25" customHeight="1" x14ac:dyDescent="0.55000000000000004">
      <c r="K455" s="137"/>
      <c r="M455" s="138"/>
    </row>
    <row r="456" spans="11:13" s="119" customFormat="1" ht="26.25" customHeight="1" x14ac:dyDescent="0.55000000000000004">
      <c r="K456" s="137"/>
      <c r="M456" s="138"/>
    </row>
    <row r="457" spans="11:13" s="119" customFormat="1" ht="26.25" customHeight="1" x14ac:dyDescent="0.55000000000000004">
      <c r="K457" s="137"/>
      <c r="M457" s="138"/>
    </row>
    <row r="458" spans="11:13" s="119" customFormat="1" ht="26.25" customHeight="1" x14ac:dyDescent="0.55000000000000004">
      <c r="K458" s="137"/>
      <c r="M458" s="138"/>
    </row>
    <row r="459" spans="11:13" s="119" customFormat="1" ht="26.25" customHeight="1" x14ac:dyDescent="0.55000000000000004">
      <c r="K459" s="137"/>
      <c r="M459" s="138"/>
    </row>
    <row r="460" spans="11:13" s="119" customFormat="1" ht="26.25" customHeight="1" x14ac:dyDescent="0.55000000000000004">
      <c r="K460" s="137"/>
      <c r="M460" s="138"/>
    </row>
    <row r="461" spans="11:13" s="119" customFormat="1" ht="26.25" customHeight="1" x14ac:dyDescent="0.55000000000000004">
      <c r="K461" s="137"/>
      <c r="M461" s="138"/>
    </row>
    <row r="462" spans="11:13" s="119" customFormat="1" ht="26.25" customHeight="1" x14ac:dyDescent="0.55000000000000004">
      <c r="K462" s="137"/>
      <c r="M462" s="138"/>
    </row>
    <row r="463" spans="11:13" s="119" customFormat="1" ht="26.25" customHeight="1" x14ac:dyDescent="0.55000000000000004">
      <c r="K463" s="137"/>
      <c r="M463" s="138"/>
    </row>
    <row r="464" spans="11:13" s="119" customFormat="1" ht="26.25" customHeight="1" x14ac:dyDescent="0.55000000000000004">
      <c r="K464" s="137"/>
      <c r="M464" s="138"/>
    </row>
    <row r="465" spans="11:13" s="119" customFormat="1" ht="26.25" customHeight="1" x14ac:dyDescent="0.55000000000000004">
      <c r="K465" s="137"/>
      <c r="M465" s="138"/>
    </row>
    <row r="466" spans="11:13" s="119" customFormat="1" ht="26.25" customHeight="1" x14ac:dyDescent="0.55000000000000004">
      <c r="K466" s="137"/>
      <c r="M466" s="138"/>
    </row>
    <row r="467" spans="11:13" s="119" customFormat="1" ht="26.25" customHeight="1" x14ac:dyDescent="0.55000000000000004">
      <c r="K467" s="137"/>
      <c r="M467" s="138"/>
    </row>
    <row r="468" spans="11:13" s="119" customFormat="1" ht="26.25" customHeight="1" x14ac:dyDescent="0.55000000000000004">
      <c r="K468" s="137"/>
      <c r="M468" s="138"/>
    </row>
    <row r="469" spans="11:13" s="119" customFormat="1" ht="26.25" customHeight="1" x14ac:dyDescent="0.55000000000000004">
      <c r="K469" s="137"/>
      <c r="M469" s="138"/>
    </row>
    <row r="470" spans="11:13" s="119" customFormat="1" ht="26.25" customHeight="1" x14ac:dyDescent="0.55000000000000004">
      <c r="K470" s="137"/>
      <c r="M470" s="138"/>
    </row>
    <row r="471" spans="11:13" s="119" customFormat="1" ht="26.25" customHeight="1" x14ac:dyDescent="0.55000000000000004">
      <c r="K471" s="137"/>
      <c r="M471" s="138"/>
    </row>
    <row r="472" spans="11:13" s="119" customFormat="1" ht="26.25" customHeight="1" x14ac:dyDescent="0.55000000000000004">
      <c r="K472" s="137"/>
      <c r="M472" s="138"/>
    </row>
    <row r="473" spans="11:13" s="119" customFormat="1" ht="26.25" customHeight="1" x14ac:dyDescent="0.55000000000000004">
      <c r="K473" s="137"/>
      <c r="M473" s="138"/>
    </row>
    <row r="474" spans="11:13" s="119" customFormat="1" ht="26.25" customHeight="1" x14ac:dyDescent="0.55000000000000004">
      <c r="K474" s="137"/>
      <c r="M474" s="138"/>
    </row>
    <row r="475" spans="11:13" s="119" customFormat="1" ht="26.25" customHeight="1" x14ac:dyDescent="0.55000000000000004">
      <c r="K475" s="137"/>
      <c r="M475" s="138"/>
    </row>
    <row r="476" spans="11:13" s="119" customFormat="1" ht="26.25" customHeight="1" x14ac:dyDescent="0.55000000000000004">
      <c r="K476" s="137"/>
      <c r="M476" s="138"/>
    </row>
    <row r="477" spans="11:13" s="119" customFormat="1" ht="26.25" customHeight="1" x14ac:dyDescent="0.55000000000000004">
      <c r="K477" s="137"/>
      <c r="M477" s="138"/>
    </row>
    <row r="478" spans="11:13" s="119" customFormat="1" ht="26.25" customHeight="1" x14ac:dyDescent="0.55000000000000004">
      <c r="K478" s="137"/>
      <c r="M478" s="138"/>
    </row>
    <row r="479" spans="11:13" s="119" customFormat="1" ht="26.25" customHeight="1" x14ac:dyDescent="0.55000000000000004">
      <c r="K479" s="137"/>
      <c r="M479" s="138"/>
    </row>
    <row r="480" spans="11:13" s="119" customFormat="1" ht="26.25" customHeight="1" x14ac:dyDescent="0.55000000000000004">
      <c r="K480" s="137"/>
      <c r="M480" s="138"/>
    </row>
    <row r="481" spans="11:13" s="119" customFormat="1" ht="26.25" customHeight="1" x14ac:dyDescent="0.55000000000000004">
      <c r="K481" s="137"/>
      <c r="M481" s="138"/>
    </row>
    <row r="482" spans="11:13" s="119" customFormat="1" ht="26.25" customHeight="1" x14ac:dyDescent="0.55000000000000004">
      <c r="K482" s="137"/>
      <c r="M482" s="138"/>
    </row>
    <row r="483" spans="11:13" s="119" customFormat="1" ht="26.25" customHeight="1" x14ac:dyDescent="0.55000000000000004">
      <c r="K483" s="137"/>
      <c r="M483" s="138"/>
    </row>
    <row r="484" spans="11:13" s="119" customFormat="1" ht="26.25" customHeight="1" x14ac:dyDescent="0.55000000000000004">
      <c r="K484" s="137"/>
      <c r="M484" s="138"/>
    </row>
    <row r="485" spans="11:13" s="119" customFormat="1" ht="26.25" customHeight="1" x14ac:dyDescent="0.55000000000000004">
      <c r="K485" s="137"/>
      <c r="M485" s="138"/>
    </row>
    <row r="486" spans="11:13" s="119" customFormat="1" ht="26.25" customHeight="1" x14ac:dyDescent="0.55000000000000004">
      <c r="K486" s="137"/>
      <c r="M486" s="138"/>
    </row>
    <row r="487" spans="11:13" s="119" customFormat="1" ht="26.25" customHeight="1" x14ac:dyDescent="0.55000000000000004">
      <c r="K487" s="137"/>
      <c r="M487" s="138"/>
    </row>
    <row r="488" spans="11:13" s="119" customFormat="1" ht="26.25" customHeight="1" x14ac:dyDescent="0.55000000000000004">
      <c r="K488" s="137"/>
      <c r="M488" s="138"/>
    </row>
    <row r="489" spans="11:13" s="119" customFormat="1" ht="26.25" customHeight="1" x14ac:dyDescent="0.55000000000000004">
      <c r="K489" s="137"/>
      <c r="M489" s="138"/>
    </row>
    <row r="490" spans="11:13" s="119" customFormat="1" ht="26.25" customHeight="1" x14ac:dyDescent="0.55000000000000004">
      <c r="K490" s="137"/>
      <c r="M490" s="138"/>
    </row>
    <row r="491" spans="11:13" s="119" customFormat="1" ht="26.25" customHeight="1" x14ac:dyDescent="0.55000000000000004">
      <c r="K491" s="137"/>
      <c r="M491" s="138"/>
    </row>
    <row r="492" spans="11:13" s="119" customFormat="1" ht="26.25" customHeight="1" x14ac:dyDescent="0.55000000000000004">
      <c r="K492" s="137"/>
      <c r="M492" s="138"/>
    </row>
    <row r="493" spans="11:13" s="119" customFormat="1" ht="26.25" customHeight="1" x14ac:dyDescent="0.55000000000000004">
      <c r="K493" s="137"/>
      <c r="M493" s="138"/>
    </row>
    <row r="494" spans="11:13" s="119" customFormat="1" ht="26.25" customHeight="1" x14ac:dyDescent="0.55000000000000004">
      <c r="K494" s="137"/>
      <c r="M494" s="138"/>
    </row>
    <row r="495" spans="11:13" s="119" customFormat="1" ht="26.25" customHeight="1" x14ac:dyDescent="0.55000000000000004">
      <c r="K495" s="137"/>
      <c r="M495" s="138"/>
    </row>
    <row r="496" spans="11:13" s="119" customFormat="1" ht="26.25" customHeight="1" x14ac:dyDescent="0.55000000000000004">
      <c r="K496" s="137"/>
      <c r="M496" s="138"/>
    </row>
    <row r="497" spans="11:13" s="119" customFormat="1" ht="26.25" customHeight="1" x14ac:dyDescent="0.55000000000000004">
      <c r="K497" s="137"/>
      <c r="M497" s="138"/>
    </row>
    <row r="498" spans="11:13" s="119" customFormat="1" ht="26.25" customHeight="1" x14ac:dyDescent="0.55000000000000004">
      <c r="K498" s="137"/>
      <c r="M498" s="138"/>
    </row>
    <row r="499" spans="11:13" s="119" customFormat="1" ht="26.25" customHeight="1" x14ac:dyDescent="0.55000000000000004">
      <c r="K499" s="137"/>
      <c r="M499" s="138"/>
    </row>
    <row r="500" spans="11:13" s="119" customFormat="1" ht="26.25" customHeight="1" x14ac:dyDescent="0.55000000000000004">
      <c r="K500" s="137"/>
      <c r="M500" s="138"/>
    </row>
    <row r="501" spans="11:13" s="119" customFormat="1" ht="26.25" customHeight="1" x14ac:dyDescent="0.55000000000000004">
      <c r="K501" s="137"/>
      <c r="M501" s="138"/>
    </row>
    <row r="502" spans="11:13" s="119" customFormat="1" ht="26.25" customHeight="1" x14ac:dyDescent="0.55000000000000004">
      <c r="K502" s="137"/>
      <c r="M502" s="138"/>
    </row>
    <row r="503" spans="11:13" s="119" customFormat="1" ht="26.25" customHeight="1" x14ac:dyDescent="0.55000000000000004">
      <c r="K503" s="137"/>
      <c r="M503" s="138"/>
    </row>
    <row r="504" spans="11:13" s="119" customFormat="1" ht="26.25" customHeight="1" x14ac:dyDescent="0.55000000000000004">
      <c r="K504" s="137"/>
      <c r="M504" s="138"/>
    </row>
    <row r="505" spans="11:13" s="119" customFormat="1" ht="26.25" customHeight="1" x14ac:dyDescent="0.55000000000000004">
      <c r="K505" s="137"/>
      <c r="M505" s="138"/>
    </row>
    <row r="506" spans="11:13" s="119" customFormat="1" ht="26.25" customHeight="1" x14ac:dyDescent="0.55000000000000004">
      <c r="K506" s="137"/>
      <c r="M506" s="138"/>
    </row>
    <row r="507" spans="11:13" s="119" customFormat="1" ht="26.25" customHeight="1" x14ac:dyDescent="0.55000000000000004">
      <c r="K507" s="137"/>
      <c r="M507" s="138"/>
    </row>
    <row r="508" spans="11:13" s="119" customFormat="1" ht="26.25" customHeight="1" x14ac:dyDescent="0.55000000000000004">
      <c r="K508" s="137"/>
      <c r="M508" s="138"/>
    </row>
    <row r="509" spans="11:13" s="119" customFormat="1" ht="26.25" customHeight="1" x14ac:dyDescent="0.55000000000000004">
      <c r="K509" s="137"/>
      <c r="M509" s="138"/>
    </row>
    <row r="510" spans="11:13" s="119" customFormat="1" ht="26.25" customHeight="1" x14ac:dyDescent="0.55000000000000004">
      <c r="K510" s="137"/>
      <c r="M510" s="138"/>
    </row>
    <row r="511" spans="11:13" s="119" customFormat="1" ht="26.25" customHeight="1" x14ac:dyDescent="0.55000000000000004">
      <c r="K511" s="137"/>
      <c r="M511" s="138"/>
    </row>
    <row r="512" spans="11:13" s="119" customFormat="1" ht="26.25" customHeight="1" x14ac:dyDescent="0.55000000000000004">
      <c r="K512" s="137"/>
      <c r="M512" s="138"/>
    </row>
    <row r="513" spans="11:13" s="119" customFormat="1" ht="26.25" customHeight="1" x14ac:dyDescent="0.55000000000000004">
      <c r="K513" s="137"/>
      <c r="M513" s="138"/>
    </row>
    <row r="514" spans="11:13" s="119" customFormat="1" ht="26.25" customHeight="1" x14ac:dyDescent="0.55000000000000004">
      <c r="K514" s="137"/>
      <c r="M514" s="138"/>
    </row>
    <row r="515" spans="11:13" s="119" customFormat="1" ht="26.25" customHeight="1" x14ac:dyDescent="0.55000000000000004">
      <c r="K515" s="137"/>
      <c r="M515" s="138"/>
    </row>
    <row r="516" spans="11:13" s="119" customFormat="1" ht="26.25" customHeight="1" x14ac:dyDescent="0.55000000000000004">
      <c r="K516" s="137"/>
      <c r="M516" s="138"/>
    </row>
    <row r="517" spans="11:13" s="119" customFormat="1" ht="26.25" customHeight="1" x14ac:dyDescent="0.55000000000000004">
      <c r="K517" s="137"/>
      <c r="M517" s="138"/>
    </row>
    <row r="518" spans="11:13" s="119" customFormat="1" ht="26.25" customHeight="1" x14ac:dyDescent="0.55000000000000004">
      <c r="K518" s="137"/>
      <c r="M518" s="138"/>
    </row>
    <row r="519" spans="11:13" s="119" customFormat="1" ht="26.25" customHeight="1" x14ac:dyDescent="0.55000000000000004">
      <c r="K519" s="137"/>
      <c r="M519" s="138"/>
    </row>
    <row r="520" spans="11:13" s="119" customFormat="1" ht="26.25" customHeight="1" x14ac:dyDescent="0.55000000000000004">
      <c r="K520" s="137"/>
      <c r="M520" s="138"/>
    </row>
    <row r="521" spans="11:13" s="119" customFormat="1" ht="26.25" customHeight="1" x14ac:dyDescent="0.55000000000000004">
      <c r="K521" s="137"/>
      <c r="M521" s="138"/>
    </row>
    <row r="522" spans="11:13" s="119" customFormat="1" ht="26.25" customHeight="1" x14ac:dyDescent="0.55000000000000004">
      <c r="K522" s="137"/>
      <c r="M522" s="138"/>
    </row>
    <row r="523" spans="11:13" s="119" customFormat="1" ht="26.25" customHeight="1" x14ac:dyDescent="0.55000000000000004">
      <c r="K523" s="137"/>
      <c r="M523" s="138"/>
    </row>
    <row r="524" spans="11:13" s="119" customFormat="1" ht="26.25" customHeight="1" x14ac:dyDescent="0.55000000000000004">
      <c r="K524" s="137"/>
      <c r="M524" s="138"/>
    </row>
    <row r="525" spans="11:13" s="119" customFormat="1" ht="26.25" customHeight="1" x14ac:dyDescent="0.55000000000000004">
      <c r="K525" s="137"/>
      <c r="M525" s="138"/>
    </row>
    <row r="526" spans="11:13" s="119" customFormat="1" ht="26.25" customHeight="1" x14ac:dyDescent="0.55000000000000004">
      <c r="K526" s="137"/>
      <c r="M526" s="138"/>
    </row>
    <row r="527" spans="11:13" s="119" customFormat="1" ht="26.25" customHeight="1" x14ac:dyDescent="0.55000000000000004">
      <c r="K527" s="137"/>
      <c r="M527" s="138"/>
    </row>
    <row r="528" spans="11:13" s="119" customFormat="1" ht="26.25" customHeight="1" x14ac:dyDescent="0.55000000000000004">
      <c r="K528" s="137"/>
      <c r="M528" s="138"/>
    </row>
    <row r="529" spans="11:13" s="119" customFormat="1" ht="26.25" customHeight="1" x14ac:dyDescent="0.55000000000000004">
      <c r="K529" s="137"/>
      <c r="M529" s="138"/>
    </row>
    <row r="530" spans="11:13" s="119" customFormat="1" ht="26.25" customHeight="1" x14ac:dyDescent="0.55000000000000004">
      <c r="K530" s="137"/>
      <c r="M530" s="138"/>
    </row>
    <row r="531" spans="11:13" s="119" customFormat="1" ht="26.25" customHeight="1" x14ac:dyDescent="0.55000000000000004">
      <c r="K531" s="137"/>
      <c r="M531" s="138"/>
    </row>
    <row r="532" spans="11:13" s="119" customFormat="1" ht="26.25" customHeight="1" x14ac:dyDescent="0.55000000000000004">
      <c r="K532" s="137"/>
      <c r="M532" s="138"/>
    </row>
    <row r="533" spans="11:13" s="119" customFormat="1" ht="26.25" customHeight="1" x14ac:dyDescent="0.55000000000000004">
      <c r="K533" s="137"/>
      <c r="M533" s="138"/>
    </row>
    <row r="534" spans="11:13" s="119" customFormat="1" ht="26.25" customHeight="1" x14ac:dyDescent="0.55000000000000004">
      <c r="K534" s="137"/>
      <c r="M534" s="138"/>
    </row>
    <row r="535" spans="11:13" s="119" customFormat="1" ht="26.25" customHeight="1" x14ac:dyDescent="0.55000000000000004">
      <c r="K535" s="137"/>
      <c r="M535" s="138"/>
    </row>
    <row r="536" spans="11:13" s="119" customFormat="1" ht="26.25" customHeight="1" x14ac:dyDescent="0.55000000000000004">
      <c r="K536" s="137"/>
      <c r="M536" s="138"/>
    </row>
    <row r="537" spans="11:13" s="119" customFormat="1" ht="26.25" customHeight="1" x14ac:dyDescent="0.55000000000000004">
      <c r="K537" s="137"/>
      <c r="M537" s="138"/>
    </row>
    <row r="538" spans="11:13" s="119" customFormat="1" ht="26.25" customHeight="1" x14ac:dyDescent="0.55000000000000004">
      <c r="K538" s="137"/>
      <c r="M538" s="138"/>
    </row>
    <row r="539" spans="11:13" s="119" customFormat="1" ht="26.25" customHeight="1" x14ac:dyDescent="0.55000000000000004">
      <c r="K539" s="137"/>
      <c r="M539" s="138"/>
    </row>
    <row r="540" spans="11:13" s="119" customFormat="1" ht="26.25" customHeight="1" x14ac:dyDescent="0.55000000000000004">
      <c r="K540" s="137"/>
      <c r="M540" s="138"/>
    </row>
    <row r="541" spans="11:13" s="119" customFormat="1" ht="26.25" customHeight="1" x14ac:dyDescent="0.55000000000000004">
      <c r="K541" s="137"/>
      <c r="M541" s="138"/>
    </row>
    <row r="542" spans="11:13" s="119" customFormat="1" ht="26.25" customHeight="1" x14ac:dyDescent="0.55000000000000004">
      <c r="K542" s="137"/>
      <c r="M542" s="138"/>
    </row>
    <row r="543" spans="11:13" s="119" customFormat="1" ht="26.25" customHeight="1" x14ac:dyDescent="0.55000000000000004">
      <c r="K543" s="137"/>
      <c r="M543" s="138"/>
    </row>
    <row r="544" spans="11:13" s="119" customFormat="1" ht="26.25" customHeight="1" x14ac:dyDescent="0.55000000000000004">
      <c r="K544" s="137"/>
      <c r="M544" s="138"/>
    </row>
    <row r="545" spans="11:13" s="119" customFormat="1" ht="26.25" customHeight="1" x14ac:dyDescent="0.55000000000000004">
      <c r="K545" s="137"/>
      <c r="M545" s="138"/>
    </row>
    <row r="546" spans="11:13" s="119" customFormat="1" ht="26.25" customHeight="1" x14ac:dyDescent="0.55000000000000004">
      <c r="K546" s="137"/>
      <c r="M546" s="138"/>
    </row>
    <row r="547" spans="11:13" s="119" customFormat="1" ht="26.25" customHeight="1" x14ac:dyDescent="0.55000000000000004">
      <c r="K547" s="137"/>
      <c r="M547" s="138"/>
    </row>
    <row r="548" spans="11:13" s="119" customFormat="1" ht="26.25" customHeight="1" x14ac:dyDescent="0.55000000000000004">
      <c r="K548" s="137"/>
      <c r="M548" s="138"/>
    </row>
    <row r="549" spans="11:13" s="119" customFormat="1" ht="26.25" customHeight="1" x14ac:dyDescent="0.55000000000000004">
      <c r="K549" s="137"/>
      <c r="M549" s="138"/>
    </row>
    <row r="550" spans="11:13" s="119" customFormat="1" ht="26.25" customHeight="1" x14ac:dyDescent="0.55000000000000004">
      <c r="K550" s="137"/>
      <c r="M550" s="138"/>
    </row>
    <row r="551" spans="11:13" s="119" customFormat="1" ht="26.25" customHeight="1" x14ac:dyDescent="0.55000000000000004">
      <c r="K551" s="137"/>
      <c r="M551" s="138"/>
    </row>
    <row r="552" spans="11:13" s="119" customFormat="1" ht="26.25" customHeight="1" x14ac:dyDescent="0.55000000000000004">
      <c r="K552" s="137"/>
      <c r="M552" s="138"/>
    </row>
    <row r="553" spans="11:13" s="119" customFormat="1" ht="26.25" customHeight="1" x14ac:dyDescent="0.55000000000000004">
      <c r="K553" s="137"/>
      <c r="M553" s="138"/>
    </row>
    <row r="554" spans="11:13" s="119" customFormat="1" ht="26.25" customHeight="1" x14ac:dyDescent="0.55000000000000004">
      <c r="K554" s="137"/>
      <c r="M554" s="138"/>
    </row>
    <row r="555" spans="11:13" s="119" customFormat="1" ht="26.25" customHeight="1" x14ac:dyDescent="0.55000000000000004">
      <c r="K555" s="137"/>
      <c r="M555" s="138"/>
    </row>
    <row r="556" spans="11:13" s="119" customFormat="1" ht="26.25" customHeight="1" x14ac:dyDescent="0.55000000000000004">
      <c r="K556" s="137"/>
      <c r="M556" s="138"/>
    </row>
    <row r="557" spans="11:13" s="119" customFormat="1" ht="26.25" customHeight="1" x14ac:dyDescent="0.55000000000000004">
      <c r="K557" s="137"/>
      <c r="M557" s="138"/>
    </row>
    <row r="558" spans="11:13" s="119" customFormat="1" ht="26.25" customHeight="1" x14ac:dyDescent="0.55000000000000004">
      <c r="K558" s="137"/>
      <c r="M558" s="138"/>
    </row>
    <row r="559" spans="11:13" s="119" customFormat="1" ht="26.25" customHeight="1" x14ac:dyDescent="0.55000000000000004">
      <c r="K559" s="137"/>
      <c r="M559" s="138"/>
    </row>
    <row r="560" spans="11:13" s="119" customFormat="1" ht="26.25" customHeight="1" x14ac:dyDescent="0.55000000000000004">
      <c r="K560" s="137"/>
      <c r="M560" s="138"/>
    </row>
    <row r="561" spans="11:13" s="119" customFormat="1" ht="26.25" customHeight="1" x14ac:dyDescent="0.55000000000000004">
      <c r="K561" s="137"/>
      <c r="M561" s="138"/>
    </row>
    <row r="562" spans="11:13" s="119" customFormat="1" ht="26.25" customHeight="1" x14ac:dyDescent="0.55000000000000004">
      <c r="K562" s="137"/>
      <c r="M562" s="138"/>
    </row>
    <row r="563" spans="11:13" s="119" customFormat="1" ht="26.25" customHeight="1" x14ac:dyDescent="0.55000000000000004">
      <c r="K563" s="137"/>
      <c r="M563" s="138"/>
    </row>
    <row r="564" spans="11:13" s="119" customFormat="1" ht="26.25" customHeight="1" x14ac:dyDescent="0.55000000000000004">
      <c r="K564" s="137"/>
      <c r="M564" s="138"/>
    </row>
    <row r="565" spans="11:13" s="119" customFormat="1" ht="26.25" customHeight="1" x14ac:dyDescent="0.55000000000000004">
      <c r="K565" s="137"/>
      <c r="M565" s="138"/>
    </row>
    <row r="566" spans="11:13" s="119" customFormat="1" ht="26.25" customHeight="1" x14ac:dyDescent="0.55000000000000004">
      <c r="K566" s="137"/>
      <c r="M566" s="138"/>
    </row>
    <row r="567" spans="11:13" s="119" customFormat="1" ht="26.25" customHeight="1" x14ac:dyDescent="0.55000000000000004">
      <c r="K567" s="137"/>
      <c r="M567" s="138"/>
    </row>
    <row r="568" spans="11:13" s="119" customFormat="1" ht="26.25" customHeight="1" x14ac:dyDescent="0.55000000000000004">
      <c r="K568" s="137"/>
      <c r="M568" s="138"/>
    </row>
    <row r="569" spans="11:13" s="119" customFormat="1" ht="26.25" customHeight="1" x14ac:dyDescent="0.55000000000000004">
      <c r="K569" s="137"/>
      <c r="M569" s="138"/>
    </row>
    <row r="570" spans="11:13" s="119" customFormat="1" ht="26.25" customHeight="1" x14ac:dyDescent="0.55000000000000004">
      <c r="K570" s="137"/>
      <c r="M570" s="138"/>
    </row>
    <row r="571" spans="11:13" s="119" customFormat="1" ht="26.25" customHeight="1" x14ac:dyDescent="0.55000000000000004">
      <c r="K571" s="137"/>
      <c r="M571" s="138"/>
    </row>
    <row r="572" spans="11:13" s="119" customFormat="1" ht="26.25" customHeight="1" x14ac:dyDescent="0.55000000000000004">
      <c r="K572" s="137"/>
      <c r="M572" s="138"/>
    </row>
    <row r="573" spans="11:13" s="119" customFormat="1" ht="26.25" customHeight="1" x14ac:dyDescent="0.55000000000000004">
      <c r="K573" s="137"/>
      <c r="M573" s="138"/>
    </row>
    <row r="574" spans="11:13" s="119" customFormat="1" ht="26.25" customHeight="1" x14ac:dyDescent="0.55000000000000004">
      <c r="K574" s="137"/>
      <c r="M574" s="138"/>
    </row>
    <row r="575" spans="11:13" s="119" customFormat="1" ht="26.25" customHeight="1" x14ac:dyDescent="0.55000000000000004">
      <c r="K575" s="137"/>
      <c r="M575" s="138"/>
    </row>
    <row r="576" spans="11:13" s="119" customFormat="1" ht="26.25" customHeight="1" x14ac:dyDescent="0.55000000000000004">
      <c r="K576" s="137"/>
      <c r="M576" s="138"/>
    </row>
    <row r="577" spans="11:13" s="119" customFormat="1" ht="26.25" customHeight="1" x14ac:dyDescent="0.55000000000000004">
      <c r="K577" s="137"/>
      <c r="M577" s="138"/>
    </row>
    <row r="578" spans="11:13" s="119" customFormat="1" ht="26.25" customHeight="1" x14ac:dyDescent="0.55000000000000004">
      <c r="K578" s="137"/>
      <c r="M578" s="138"/>
    </row>
    <row r="579" spans="11:13" s="119" customFormat="1" ht="26.25" customHeight="1" x14ac:dyDescent="0.55000000000000004">
      <c r="K579" s="137"/>
      <c r="M579" s="138"/>
    </row>
    <row r="580" spans="11:13" s="119" customFormat="1" ht="26.25" customHeight="1" x14ac:dyDescent="0.55000000000000004">
      <c r="K580" s="137"/>
      <c r="M580" s="138"/>
    </row>
    <row r="581" spans="11:13" s="119" customFormat="1" ht="26.25" customHeight="1" x14ac:dyDescent="0.55000000000000004">
      <c r="K581" s="137"/>
      <c r="M581" s="138"/>
    </row>
    <row r="582" spans="11:13" s="119" customFormat="1" ht="26.25" customHeight="1" x14ac:dyDescent="0.55000000000000004">
      <c r="K582" s="137"/>
      <c r="M582" s="138"/>
    </row>
    <row r="583" spans="11:13" s="119" customFormat="1" ht="26.25" customHeight="1" x14ac:dyDescent="0.55000000000000004">
      <c r="K583" s="137"/>
      <c r="M583" s="138"/>
    </row>
    <row r="584" spans="11:13" s="119" customFormat="1" ht="26.25" customHeight="1" x14ac:dyDescent="0.55000000000000004">
      <c r="K584" s="137"/>
      <c r="M584" s="138"/>
    </row>
    <row r="585" spans="11:13" s="119" customFormat="1" ht="26.25" customHeight="1" x14ac:dyDescent="0.55000000000000004">
      <c r="K585" s="137"/>
      <c r="M585" s="138"/>
    </row>
    <row r="586" spans="11:13" s="119" customFormat="1" ht="26.25" customHeight="1" x14ac:dyDescent="0.55000000000000004">
      <c r="K586" s="137"/>
      <c r="M586" s="138"/>
    </row>
    <row r="587" spans="11:13" s="119" customFormat="1" ht="26.25" customHeight="1" x14ac:dyDescent="0.55000000000000004">
      <c r="K587" s="137"/>
      <c r="M587" s="138"/>
    </row>
    <row r="588" spans="11:13" s="119" customFormat="1" ht="26.25" customHeight="1" x14ac:dyDescent="0.55000000000000004">
      <c r="K588" s="137"/>
      <c r="M588" s="138"/>
    </row>
    <row r="589" spans="11:13" s="119" customFormat="1" ht="26.25" customHeight="1" x14ac:dyDescent="0.55000000000000004">
      <c r="K589" s="137"/>
      <c r="M589" s="138"/>
    </row>
    <row r="590" spans="11:13" s="119" customFormat="1" ht="26.25" customHeight="1" x14ac:dyDescent="0.55000000000000004">
      <c r="K590" s="137"/>
      <c r="M590" s="138"/>
    </row>
    <row r="591" spans="11:13" s="119" customFormat="1" ht="26.25" customHeight="1" x14ac:dyDescent="0.55000000000000004">
      <c r="K591" s="137"/>
      <c r="M591" s="138"/>
    </row>
    <row r="592" spans="11:13" s="119" customFormat="1" ht="26.25" customHeight="1" x14ac:dyDescent="0.55000000000000004">
      <c r="K592" s="137"/>
      <c r="M592" s="138"/>
    </row>
    <row r="593" spans="11:13" s="119" customFormat="1" ht="26.25" customHeight="1" x14ac:dyDescent="0.55000000000000004">
      <c r="K593" s="137"/>
      <c r="M593" s="138"/>
    </row>
    <row r="594" spans="11:13" s="119" customFormat="1" ht="26.25" customHeight="1" x14ac:dyDescent="0.55000000000000004">
      <c r="K594" s="137"/>
      <c r="M594" s="138"/>
    </row>
    <row r="595" spans="11:13" s="119" customFormat="1" ht="26.25" customHeight="1" x14ac:dyDescent="0.55000000000000004">
      <c r="K595" s="137"/>
      <c r="M595" s="138"/>
    </row>
    <row r="596" spans="11:13" s="119" customFormat="1" ht="26.25" customHeight="1" x14ac:dyDescent="0.55000000000000004">
      <c r="K596" s="137"/>
      <c r="M596" s="138"/>
    </row>
    <row r="597" spans="11:13" s="119" customFormat="1" ht="26.25" customHeight="1" x14ac:dyDescent="0.55000000000000004">
      <c r="K597" s="137"/>
      <c r="M597" s="138"/>
    </row>
    <row r="598" spans="11:13" s="119" customFormat="1" ht="26.25" customHeight="1" x14ac:dyDescent="0.55000000000000004">
      <c r="K598" s="137"/>
      <c r="M598" s="138"/>
    </row>
    <row r="599" spans="11:13" s="119" customFormat="1" ht="26.25" customHeight="1" x14ac:dyDescent="0.55000000000000004">
      <c r="K599" s="137"/>
      <c r="M599" s="138"/>
    </row>
    <row r="600" spans="11:13" s="119" customFormat="1" ht="26.25" customHeight="1" x14ac:dyDescent="0.55000000000000004">
      <c r="K600" s="137"/>
      <c r="M600" s="138"/>
    </row>
    <row r="601" spans="11:13" s="119" customFormat="1" ht="26.25" customHeight="1" x14ac:dyDescent="0.55000000000000004">
      <c r="K601" s="137"/>
      <c r="M601" s="138"/>
    </row>
    <row r="602" spans="11:13" s="119" customFormat="1" ht="26.25" customHeight="1" x14ac:dyDescent="0.55000000000000004">
      <c r="K602" s="137"/>
      <c r="M602" s="138"/>
    </row>
    <row r="603" spans="11:13" s="119" customFormat="1" ht="26.25" customHeight="1" x14ac:dyDescent="0.55000000000000004">
      <c r="K603" s="137"/>
      <c r="M603" s="138"/>
    </row>
    <row r="604" spans="11:13" s="119" customFormat="1" ht="26.25" customHeight="1" x14ac:dyDescent="0.55000000000000004">
      <c r="K604" s="137"/>
      <c r="M604" s="138"/>
    </row>
    <row r="605" spans="11:13" s="119" customFormat="1" ht="26.25" customHeight="1" x14ac:dyDescent="0.55000000000000004">
      <c r="K605" s="137"/>
      <c r="M605" s="138"/>
    </row>
    <row r="606" spans="11:13" s="119" customFormat="1" ht="26.25" customHeight="1" x14ac:dyDescent="0.55000000000000004">
      <c r="K606" s="137"/>
      <c r="M606" s="138"/>
    </row>
    <row r="607" spans="11:13" s="119" customFormat="1" ht="26.25" customHeight="1" x14ac:dyDescent="0.55000000000000004">
      <c r="K607" s="137"/>
      <c r="M607" s="138"/>
    </row>
    <row r="608" spans="11:13" s="119" customFormat="1" ht="26.25" customHeight="1" x14ac:dyDescent="0.55000000000000004">
      <c r="K608" s="137"/>
      <c r="M608" s="138"/>
    </row>
    <row r="609" spans="11:13" s="119" customFormat="1" ht="26.25" customHeight="1" x14ac:dyDescent="0.55000000000000004">
      <c r="K609" s="137"/>
      <c r="M609" s="138"/>
    </row>
    <row r="610" spans="11:13" s="119" customFormat="1" ht="26.25" customHeight="1" x14ac:dyDescent="0.55000000000000004">
      <c r="K610" s="137"/>
      <c r="M610" s="138"/>
    </row>
    <row r="611" spans="11:13" s="119" customFormat="1" ht="26.25" customHeight="1" x14ac:dyDescent="0.55000000000000004">
      <c r="K611" s="137"/>
      <c r="M611" s="138"/>
    </row>
    <row r="612" spans="11:13" s="119" customFormat="1" ht="26.25" customHeight="1" x14ac:dyDescent="0.55000000000000004">
      <c r="K612" s="137"/>
      <c r="M612" s="138"/>
    </row>
    <row r="613" spans="11:13" s="119" customFormat="1" ht="26.25" customHeight="1" x14ac:dyDescent="0.55000000000000004">
      <c r="K613" s="137"/>
      <c r="M613" s="138"/>
    </row>
    <row r="614" spans="11:13" s="119" customFormat="1" ht="26.25" customHeight="1" x14ac:dyDescent="0.55000000000000004">
      <c r="K614" s="137"/>
      <c r="M614" s="138"/>
    </row>
    <row r="615" spans="11:13" s="119" customFormat="1" ht="26.25" customHeight="1" x14ac:dyDescent="0.55000000000000004">
      <c r="K615" s="137"/>
      <c r="M615" s="138"/>
    </row>
    <row r="616" spans="11:13" s="119" customFormat="1" ht="26.25" customHeight="1" x14ac:dyDescent="0.55000000000000004">
      <c r="K616" s="137"/>
      <c r="M616" s="138"/>
    </row>
    <row r="617" spans="11:13" s="119" customFormat="1" ht="26.25" customHeight="1" x14ac:dyDescent="0.55000000000000004">
      <c r="K617" s="137"/>
      <c r="M617" s="138"/>
    </row>
    <row r="618" spans="11:13" s="119" customFormat="1" ht="26.25" customHeight="1" x14ac:dyDescent="0.55000000000000004">
      <c r="K618" s="137"/>
      <c r="M618" s="138"/>
    </row>
    <row r="619" spans="11:13" s="119" customFormat="1" ht="26.25" customHeight="1" x14ac:dyDescent="0.55000000000000004">
      <c r="K619" s="137"/>
      <c r="M619" s="138"/>
    </row>
    <row r="620" spans="11:13" s="119" customFormat="1" ht="26.25" customHeight="1" x14ac:dyDescent="0.55000000000000004">
      <c r="K620" s="137"/>
      <c r="M620" s="138"/>
    </row>
    <row r="621" spans="11:13" s="119" customFormat="1" ht="26.25" customHeight="1" x14ac:dyDescent="0.55000000000000004">
      <c r="K621" s="137"/>
      <c r="M621" s="138"/>
    </row>
    <row r="622" spans="11:13" s="119" customFormat="1" ht="26.25" customHeight="1" x14ac:dyDescent="0.55000000000000004">
      <c r="K622" s="137"/>
      <c r="M622" s="138"/>
    </row>
    <row r="623" spans="11:13" s="119" customFormat="1" ht="26.25" customHeight="1" x14ac:dyDescent="0.55000000000000004">
      <c r="K623" s="137"/>
      <c r="M623" s="138"/>
    </row>
    <row r="624" spans="11:13" s="119" customFormat="1" ht="26.25" customHeight="1" x14ac:dyDescent="0.55000000000000004">
      <c r="K624" s="137"/>
      <c r="M624" s="138"/>
    </row>
    <row r="625" spans="11:13" s="119" customFormat="1" ht="26.25" customHeight="1" x14ac:dyDescent="0.55000000000000004">
      <c r="K625" s="137"/>
      <c r="M625" s="138"/>
    </row>
    <row r="626" spans="11:13" s="119" customFormat="1" ht="26.25" customHeight="1" x14ac:dyDescent="0.55000000000000004">
      <c r="K626" s="137"/>
      <c r="M626" s="138"/>
    </row>
    <row r="627" spans="11:13" s="119" customFormat="1" ht="26.25" customHeight="1" x14ac:dyDescent="0.55000000000000004">
      <c r="K627" s="137"/>
      <c r="M627" s="138"/>
    </row>
    <row r="628" spans="11:13" s="119" customFormat="1" ht="26.25" customHeight="1" x14ac:dyDescent="0.55000000000000004">
      <c r="K628" s="137"/>
      <c r="M628" s="138"/>
    </row>
    <row r="629" spans="11:13" s="119" customFormat="1" ht="26.25" customHeight="1" x14ac:dyDescent="0.55000000000000004">
      <c r="K629" s="137"/>
      <c r="M629" s="138"/>
    </row>
    <row r="630" spans="11:13" s="119" customFormat="1" ht="26.25" customHeight="1" x14ac:dyDescent="0.55000000000000004">
      <c r="K630" s="137"/>
      <c r="M630" s="138"/>
    </row>
    <row r="631" spans="11:13" s="119" customFormat="1" ht="26.25" customHeight="1" x14ac:dyDescent="0.55000000000000004">
      <c r="K631" s="137"/>
      <c r="M631" s="138"/>
    </row>
    <row r="632" spans="11:13" s="119" customFormat="1" ht="26.25" customHeight="1" x14ac:dyDescent="0.55000000000000004">
      <c r="K632" s="137"/>
      <c r="M632" s="138"/>
    </row>
    <row r="633" spans="11:13" s="119" customFormat="1" ht="26.25" customHeight="1" x14ac:dyDescent="0.55000000000000004">
      <c r="K633" s="137"/>
      <c r="M633" s="138"/>
    </row>
    <row r="634" spans="11:13" s="119" customFormat="1" ht="26.25" customHeight="1" x14ac:dyDescent="0.55000000000000004">
      <c r="K634" s="137"/>
      <c r="M634" s="138"/>
    </row>
    <row r="635" spans="11:13" s="119" customFormat="1" ht="26.25" customHeight="1" x14ac:dyDescent="0.55000000000000004">
      <c r="K635" s="137"/>
      <c r="M635" s="138"/>
    </row>
    <row r="636" spans="11:13" s="119" customFormat="1" ht="26.25" customHeight="1" x14ac:dyDescent="0.55000000000000004">
      <c r="K636" s="137"/>
      <c r="M636" s="138"/>
    </row>
    <row r="637" spans="11:13" s="119" customFormat="1" ht="26.25" customHeight="1" x14ac:dyDescent="0.55000000000000004">
      <c r="K637" s="137"/>
      <c r="M637" s="138"/>
    </row>
    <row r="638" spans="11:13" s="119" customFormat="1" ht="26.25" customHeight="1" x14ac:dyDescent="0.55000000000000004">
      <c r="K638" s="137"/>
      <c r="M638" s="138"/>
    </row>
    <row r="639" spans="11:13" s="119" customFormat="1" ht="26.25" customHeight="1" x14ac:dyDescent="0.55000000000000004">
      <c r="K639" s="137"/>
      <c r="M639" s="138"/>
    </row>
    <row r="640" spans="11:13" s="119" customFormat="1" ht="26.25" customHeight="1" x14ac:dyDescent="0.55000000000000004">
      <c r="K640" s="137"/>
      <c r="M640" s="138"/>
    </row>
    <row r="641" spans="11:13" s="119" customFormat="1" ht="26.25" customHeight="1" x14ac:dyDescent="0.55000000000000004">
      <c r="K641" s="137"/>
      <c r="M641" s="138"/>
    </row>
    <row r="642" spans="11:13" s="119" customFormat="1" ht="26.25" customHeight="1" x14ac:dyDescent="0.55000000000000004">
      <c r="K642" s="137"/>
      <c r="M642" s="138"/>
    </row>
    <row r="643" spans="11:13" s="119" customFormat="1" ht="26.25" customHeight="1" x14ac:dyDescent="0.55000000000000004">
      <c r="K643" s="137"/>
      <c r="M643" s="138"/>
    </row>
    <row r="644" spans="11:13" s="119" customFormat="1" ht="26.25" customHeight="1" x14ac:dyDescent="0.55000000000000004">
      <c r="K644" s="137"/>
      <c r="M644" s="138"/>
    </row>
    <row r="645" spans="11:13" s="119" customFormat="1" ht="26.25" customHeight="1" x14ac:dyDescent="0.55000000000000004">
      <c r="K645" s="137"/>
      <c r="M645" s="138"/>
    </row>
    <row r="646" spans="11:13" s="119" customFormat="1" ht="26.25" customHeight="1" x14ac:dyDescent="0.55000000000000004">
      <c r="K646" s="137"/>
      <c r="M646" s="138"/>
    </row>
    <row r="647" spans="11:13" s="119" customFormat="1" ht="26.25" customHeight="1" x14ac:dyDescent="0.55000000000000004">
      <c r="K647" s="137"/>
      <c r="M647" s="138"/>
    </row>
    <row r="648" spans="11:13" s="119" customFormat="1" ht="26.25" customHeight="1" x14ac:dyDescent="0.55000000000000004">
      <c r="K648" s="137"/>
      <c r="M648" s="138"/>
    </row>
    <row r="649" spans="11:13" s="119" customFormat="1" ht="26.25" customHeight="1" x14ac:dyDescent="0.55000000000000004">
      <c r="K649" s="137"/>
      <c r="M649" s="138"/>
    </row>
    <row r="650" spans="11:13" s="119" customFormat="1" ht="26.25" customHeight="1" x14ac:dyDescent="0.55000000000000004">
      <c r="K650" s="137"/>
      <c r="M650" s="138"/>
    </row>
    <row r="651" spans="11:13" s="119" customFormat="1" ht="26.25" customHeight="1" x14ac:dyDescent="0.55000000000000004">
      <c r="K651" s="137"/>
      <c r="M651" s="138"/>
    </row>
    <row r="652" spans="11:13" s="119" customFormat="1" ht="26.25" customHeight="1" x14ac:dyDescent="0.55000000000000004">
      <c r="K652" s="137"/>
      <c r="M652" s="138"/>
    </row>
    <row r="653" spans="11:13" s="119" customFormat="1" ht="26.25" customHeight="1" x14ac:dyDescent="0.55000000000000004">
      <c r="K653" s="137"/>
      <c r="M653" s="138"/>
    </row>
    <row r="654" spans="11:13" s="119" customFormat="1" ht="26.25" customHeight="1" x14ac:dyDescent="0.55000000000000004">
      <c r="K654" s="137"/>
      <c r="M654" s="138"/>
    </row>
    <row r="655" spans="11:13" s="119" customFormat="1" ht="26.25" customHeight="1" x14ac:dyDescent="0.55000000000000004">
      <c r="K655" s="137"/>
      <c r="M655" s="138"/>
    </row>
    <row r="656" spans="11:13" s="119" customFormat="1" ht="26.25" customHeight="1" x14ac:dyDescent="0.55000000000000004">
      <c r="K656" s="137"/>
      <c r="M656" s="138"/>
    </row>
    <row r="657" spans="11:13" s="119" customFormat="1" ht="26.25" customHeight="1" x14ac:dyDescent="0.55000000000000004">
      <c r="K657" s="137"/>
      <c r="M657" s="138"/>
    </row>
    <row r="658" spans="11:13" s="119" customFormat="1" ht="26.25" customHeight="1" x14ac:dyDescent="0.55000000000000004">
      <c r="K658" s="137"/>
      <c r="M658" s="138"/>
    </row>
    <row r="659" spans="11:13" s="119" customFormat="1" ht="26.25" customHeight="1" x14ac:dyDescent="0.55000000000000004">
      <c r="K659" s="137"/>
      <c r="M659" s="138"/>
    </row>
    <row r="660" spans="11:13" s="119" customFormat="1" ht="26.25" customHeight="1" x14ac:dyDescent="0.55000000000000004">
      <c r="K660" s="137"/>
      <c r="M660" s="138"/>
    </row>
    <row r="661" spans="11:13" s="119" customFormat="1" ht="26.25" customHeight="1" x14ac:dyDescent="0.55000000000000004">
      <c r="K661" s="137"/>
      <c r="M661" s="138"/>
    </row>
    <row r="662" spans="11:13" s="119" customFormat="1" ht="26.25" customHeight="1" x14ac:dyDescent="0.55000000000000004">
      <c r="K662" s="137"/>
      <c r="M662" s="138"/>
    </row>
    <row r="663" spans="11:13" s="119" customFormat="1" ht="26.25" customHeight="1" x14ac:dyDescent="0.55000000000000004">
      <c r="K663" s="137"/>
      <c r="M663" s="138"/>
    </row>
    <row r="664" spans="11:13" s="119" customFormat="1" ht="26.25" customHeight="1" x14ac:dyDescent="0.55000000000000004">
      <c r="K664" s="137"/>
      <c r="M664" s="138"/>
    </row>
    <row r="665" spans="11:13" s="119" customFormat="1" ht="26.25" customHeight="1" x14ac:dyDescent="0.55000000000000004">
      <c r="K665" s="137"/>
      <c r="M665" s="138"/>
    </row>
    <row r="666" spans="11:13" s="119" customFormat="1" ht="26.25" customHeight="1" x14ac:dyDescent="0.55000000000000004">
      <c r="K666" s="137"/>
      <c r="M666" s="138"/>
    </row>
    <row r="667" spans="11:13" s="119" customFormat="1" ht="26.25" customHeight="1" x14ac:dyDescent="0.55000000000000004">
      <c r="K667" s="137"/>
      <c r="M667" s="138"/>
    </row>
    <row r="668" spans="11:13" s="119" customFormat="1" ht="26.25" customHeight="1" x14ac:dyDescent="0.55000000000000004">
      <c r="K668" s="137"/>
      <c r="M668" s="138"/>
    </row>
    <row r="669" spans="11:13" s="119" customFormat="1" ht="26.25" customHeight="1" x14ac:dyDescent="0.55000000000000004">
      <c r="K669" s="137"/>
      <c r="M669" s="138"/>
    </row>
    <row r="670" spans="11:13" s="119" customFormat="1" ht="26.25" customHeight="1" x14ac:dyDescent="0.55000000000000004">
      <c r="K670" s="137"/>
      <c r="M670" s="138"/>
    </row>
    <row r="671" spans="11:13" s="119" customFormat="1" ht="26.25" customHeight="1" x14ac:dyDescent="0.55000000000000004">
      <c r="K671" s="137"/>
      <c r="M671" s="138"/>
    </row>
    <row r="672" spans="11:13" s="119" customFormat="1" ht="26.25" customHeight="1" x14ac:dyDescent="0.55000000000000004">
      <c r="K672" s="137"/>
      <c r="M672" s="138"/>
    </row>
    <row r="673" spans="11:13" s="119" customFormat="1" ht="26.25" customHeight="1" x14ac:dyDescent="0.55000000000000004">
      <c r="K673" s="137"/>
      <c r="M673" s="138"/>
    </row>
    <row r="674" spans="11:13" s="119" customFormat="1" ht="26.25" customHeight="1" x14ac:dyDescent="0.55000000000000004">
      <c r="K674" s="137"/>
      <c r="M674" s="138"/>
    </row>
    <row r="675" spans="11:13" s="119" customFormat="1" ht="26.25" customHeight="1" x14ac:dyDescent="0.55000000000000004">
      <c r="K675" s="137"/>
      <c r="M675" s="138"/>
    </row>
    <row r="676" spans="11:13" s="119" customFormat="1" ht="26.25" customHeight="1" x14ac:dyDescent="0.55000000000000004">
      <c r="K676" s="137"/>
      <c r="M676" s="138"/>
    </row>
    <row r="677" spans="11:13" s="119" customFormat="1" ht="26.25" customHeight="1" x14ac:dyDescent="0.55000000000000004">
      <c r="K677" s="137"/>
      <c r="M677" s="138"/>
    </row>
    <row r="678" spans="11:13" s="119" customFormat="1" ht="26.25" customHeight="1" x14ac:dyDescent="0.55000000000000004">
      <c r="K678" s="137"/>
      <c r="M678" s="138"/>
    </row>
    <row r="679" spans="11:13" s="119" customFormat="1" ht="26.25" customHeight="1" x14ac:dyDescent="0.55000000000000004">
      <c r="K679" s="137"/>
      <c r="M679" s="138"/>
    </row>
    <row r="680" spans="11:13" s="119" customFormat="1" ht="26.25" customHeight="1" x14ac:dyDescent="0.55000000000000004">
      <c r="K680" s="137"/>
      <c r="M680" s="138"/>
    </row>
    <row r="681" spans="11:13" s="119" customFormat="1" ht="26.25" customHeight="1" x14ac:dyDescent="0.55000000000000004">
      <c r="K681" s="137"/>
      <c r="M681" s="138"/>
    </row>
    <row r="682" spans="11:13" s="119" customFormat="1" ht="26.25" customHeight="1" x14ac:dyDescent="0.55000000000000004">
      <c r="K682" s="137"/>
      <c r="M682" s="138"/>
    </row>
    <row r="683" spans="11:13" s="119" customFormat="1" ht="26.25" customHeight="1" x14ac:dyDescent="0.55000000000000004">
      <c r="K683" s="137"/>
      <c r="M683" s="138"/>
    </row>
    <row r="684" spans="11:13" s="119" customFormat="1" ht="26.25" customHeight="1" x14ac:dyDescent="0.55000000000000004">
      <c r="K684" s="137"/>
      <c r="M684" s="138"/>
    </row>
    <row r="685" spans="11:13" s="119" customFormat="1" ht="26.25" customHeight="1" x14ac:dyDescent="0.55000000000000004">
      <c r="K685" s="137"/>
      <c r="M685" s="138"/>
    </row>
    <row r="686" spans="11:13" s="119" customFormat="1" ht="26.25" customHeight="1" x14ac:dyDescent="0.55000000000000004">
      <c r="K686" s="137"/>
      <c r="M686" s="138"/>
    </row>
    <row r="687" spans="11:13" s="119" customFormat="1" ht="26.25" customHeight="1" x14ac:dyDescent="0.55000000000000004">
      <c r="K687" s="137"/>
      <c r="M687" s="138"/>
    </row>
    <row r="688" spans="11:13" s="119" customFormat="1" ht="26.25" customHeight="1" x14ac:dyDescent="0.55000000000000004">
      <c r="K688" s="137"/>
      <c r="M688" s="138"/>
    </row>
    <row r="689" spans="11:13" s="119" customFormat="1" ht="26.25" customHeight="1" x14ac:dyDescent="0.55000000000000004">
      <c r="K689" s="137"/>
      <c r="M689" s="138"/>
    </row>
    <row r="690" spans="11:13" s="119" customFormat="1" ht="26.25" customHeight="1" x14ac:dyDescent="0.55000000000000004">
      <c r="K690" s="137"/>
      <c r="M690" s="138"/>
    </row>
    <row r="691" spans="11:13" s="119" customFormat="1" ht="26.25" customHeight="1" x14ac:dyDescent="0.55000000000000004">
      <c r="K691" s="137"/>
      <c r="M691" s="138"/>
    </row>
    <row r="692" spans="11:13" s="119" customFormat="1" ht="26.25" customHeight="1" x14ac:dyDescent="0.55000000000000004">
      <c r="K692" s="137"/>
      <c r="M692" s="138"/>
    </row>
    <row r="693" spans="11:13" s="119" customFormat="1" ht="26.25" customHeight="1" x14ac:dyDescent="0.55000000000000004">
      <c r="K693" s="137"/>
      <c r="M693" s="138"/>
    </row>
    <row r="694" spans="11:13" s="119" customFormat="1" ht="26.25" customHeight="1" x14ac:dyDescent="0.55000000000000004">
      <c r="K694" s="137"/>
      <c r="M694" s="138"/>
    </row>
    <row r="695" spans="11:13" s="119" customFormat="1" ht="26.25" customHeight="1" x14ac:dyDescent="0.55000000000000004">
      <c r="K695" s="137"/>
      <c r="M695" s="138"/>
    </row>
    <row r="696" spans="11:13" s="119" customFormat="1" ht="26.25" customHeight="1" x14ac:dyDescent="0.55000000000000004">
      <c r="K696" s="137"/>
      <c r="M696" s="138"/>
    </row>
    <row r="697" spans="11:13" s="119" customFormat="1" ht="26.25" customHeight="1" x14ac:dyDescent="0.55000000000000004">
      <c r="K697" s="137"/>
      <c r="M697" s="138"/>
    </row>
    <row r="698" spans="11:13" s="119" customFormat="1" ht="26.25" customHeight="1" x14ac:dyDescent="0.55000000000000004">
      <c r="K698" s="137"/>
      <c r="M698" s="138"/>
    </row>
    <row r="699" spans="11:13" s="119" customFormat="1" ht="26.25" customHeight="1" x14ac:dyDescent="0.55000000000000004">
      <c r="K699" s="137"/>
      <c r="M699" s="138"/>
    </row>
    <row r="700" spans="11:13" s="119" customFormat="1" ht="26.25" customHeight="1" x14ac:dyDescent="0.55000000000000004">
      <c r="K700" s="137"/>
      <c r="M700" s="138"/>
    </row>
    <row r="701" spans="11:13" s="119" customFormat="1" ht="26.25" customHeight="1" x14ac:dyDescent="0.55000000000000004">
      <c r="K701" s="137"/>
      <c r="M701" s="138"/>
    </row>
    <row r="702" spans="11:13" s="119" customFormat="1" ht="26.25" customHeight="1" x14ac:dyDescent="0.55000000000000004">
      <c r="K702" s="137"/>
      <c r="M702" s="138"/>
    </row>
    <row r="703" spans="11:13" s="119" customFormat="1" ht="26.25" customHeight="1" x14ac:dyDescent="0.55000000000000004">
      <c r="K703" s="137"/>
      <c r="M703" s="138"/>
    </row>
    <row r="704" spans="11:13" s="119" customFormat="1" ht="26.25" customHeight="1" x14ac:dyDescent="0.55000000000000004">
      <c r="K704" s="137"/>
      <c r="M704" s="138"/>
    </row>
    <row r="705" spans="11:13" s="119" customFormat="1" ht="26.25" customHeight="1" x14ac:dyDescent="0.55000000000000004">
      <c r="K705" s="137"/>
      <c r="M705" s="138"/>
    </row>
    <row r="706" spans="11:13" s="119" customFormat="1" ht="26.25" customHeight="1" x14ac:dyDescent="0.55000000000000004">
      <c r="K706" s="137"/>
      <c r="M706" s="138"/>
    </row>
    <row r="707" spans="11:13" s="119" customFormat="1" ht="26.25" customHeight="1" x14ac:dyDescent="0.55000000000000004">
      <c r="K707" s="137"/>
      <c r="M707" s="138"/>
    </row>
    <row r="708" spans="11:13" s="119" customFormat="1" ht="26.25" customHeight="1" x14ac:dyDescent="0.55000000000000004">
      <c r="K708" s="137"/>
      <c r="M708" s="138"/>
    </row>
    <row r="709" spans="11:13" s="119" customFormat="1" ht="26.25" customHeight="1" x14ac:dyDescent="0.55000000000000004">
      <c r="K709" s="137"/>
      <c r="M709" s="138"/>
    </row>
    <row r="710" spans="11:13" s="119" customFormat="1" ht="26.25" customHeight="1" x14ac:dyDescent="0.55000000000000004">
      <c r="K710" s="137"/>
      <c r="M710" s="138"/>
    </row>
    <row r="711" spans="11:13" s="119" customFormat="1" ht="26.25" customHeight="1" x14ac:dyDescent="0.55000000000000004">
      <c r="K711" s="137"/>
      <c r="M711" s="138"/>
    </row>
    <row r="712" spans="11:13" s="119" customFormat="1" ht="26.25" customHeight="1" x14ac:dyDescent="0.55000000000000004">
      <c r="K712" s="137"/>
      <c r="M712" s="138"/>
    </row>
    <row r="713" spans="11:13" s="119" customFormat="1" ht="26.25" customHeight="1" x14ac:dyDescent="0.55000000000000004">
      <c r="K713" s="137"/>
      <c r="M713" s="138"/>
    </row>
    <row r="714" spans="11:13" s="119" customFormat="1" ht="26.25" customHeight="1" x14ac:dyDescent="0.55000000000000004">
      <c r="K714" s="137"/>
      <c r="M714" s="138"/>
    </row>
    <row r="715" spans="11:13" s="119" customFormat="1" ht="26.25" customHeight="1" x14ac:dyDescent="0.55000000000000004">
      <c r="K715" s="137"/>
      <c r="M715" s="138"/>
    </row>
    <row r="716" spans="11:13" s="119" customFormat="1" ht="26.25" customHeight="1" x14ac:dyDescent="0.55000000000000004">
      <c r="K716" s="137"/>
      <c r="M716" s="138"/>
    </row>
    <row r="717" spans="11:13" s="119" customFormat="1" ht="26.25" customHeight="1" x14ac:dyDescent="0.55000000000000004">
      <c r="K717" s="137"/>
      <c r="M717" s="138"/>
    </row>
    <row r="718" spans="11:13" s="119" customFormat="1" ht="26.25" customHeight="1" x14ac:dyDescent="0.55000000000000004">
      <c r="K718" s="137"/>
      <c r="M718" s="138"/>
    </row>
    <row r="719" spans="11:13" s="119" customFormat="1" ht="26.25" customHeight="1" x14ac:dyDescent="0.55000000000000004">
      <c r="K719" s="137"/>
      <c r="M719" s="138"/>
    </row>
    <row r="720" spans="11:13" s="119" customFormat="1" ht="26.25" customHeight="1" x14ac:dyDescent="0.55000000000000004">
      <c r="K720" s="137"/>
      <c r="M720" s="138"/>
    </row>
    <row r="721" spans="11:13" s="119" customFormat="1" ht="26.25" customHeight="1" x14ac:dyDescent="0.55000000000000004">
      <c r="K721" s="137"/>
      <c r="M721" s="138"/>
    </row>
    <row r="722" spans="11:13" s="119" customFormat="1" ht="26.25" customHeight="1" x14ac:dyDescent="0.55000000000000004">
      <c r="K722" s="137"/>
      <c r="M722" s="138"/>
    </row>
    <row r="723" spans="11:13" s="119" customFormat="1" ht="26.25" customHeight="1" x14ac:dyDescent="0.55000000000000004">
      <c r="K723" s="137"/>
      <c r="M723" s="138"/>
    </row>
    <row r="724" spans="11:13" s="119" customFormat="1" ht="26.25" customHeight="1" x14ac:dyDescent="0.55000000000000004">
      <c r="K724" s="137"/>
      <c r="M724" s="138"/>
    </row>
    <row r="725" spans="11:13" s="119" customFormat="1" ht="26.25" customHeight="1" x14ac:dyDescent="0.55000000000000004">
      <c r="K725" s="137"/>
      <c r="M725" s="138"/>
    </row>
    <row r="726" spans="11:13" s="119" customFormat="1" ht="26.25" customHeight="1" x14ac:dyDescent="0.55000000000000004">
      <c r="K726" s="137"/>
      <c r="M726" s="138"/>
    </row>
    <row r="727" spans="11:13" s="119" customFormat="1" ht="26.25" customHeight="1" x14ac:dyDescent="0.55000000000000004">
      <c r="K727" s="137"/>
      <c r="M727" s="138"/>
    </row>
    <row r="728" spans="11:13" s="119" customFormat="1" ht="26.25" customHeight="1" x14ac:dyDescent="0.55000000000000004">
      <c r="K728" s="137"/>
      <c r="M728" s="138"/>
    </row>
    <row r="729" spans="11:13" s="119" customFormat="1" ht="26.25" customHeight="1" x14ac:dyDescent="0.55000000000000004">
      <c r="K729" s="137"/>
      <c r="M729" s="138"/>
    </row>
    <row r="730" spans="11:13" s="119" customFormat="1" ht="26.25" customHeight="1" x14ac:dyDescent="0.55000000000000004">
      <c r="K730" s="137"/>
      <c r="M730" s="138"/>
    </row>
    <row r="731" spans="11:13" s="119" customFormat="1" ht="26.25" customHeight="1" x14ac:dyDescent="0.55000000000000004">
      <c r="K731" s="137"/>
      <c r="M731" s="138"/>
    </row>
    <row r="732" spans="11:13" s="119" customFormat="1" ht="26.25" customHeight="1" x14ac:dyDescent="0.55000000000000004">
      <c r="K732" s="137"/>
      <c r="M732" s="138"/>
    </row>
    <row r="733" spans="11:13" s="119" customFormat="1" ht="26.25" customHeight="1" x14ac:dyDescent="0.55000000000000004">
      <c r="K733" s="137"/>
      <c r="M733" s="138"/>
    </row>
    <row r="734" spans="11:13" s="119" customFormat="1" ht="26.25" customHeight="1" x14ac:dyDescent="0.55000000000000004">
      <c r="K734" s="137"/>
      <c r="M734" s="138"/>
    </row>
    <row r="735" spans="11:13" s="119" customFormat="1" ht="26.25" customHeight="1" x14ac:dyDescent="0.55000000000000004">
      <c r="K735" s="137"/>
      <c r="M735" s="138"/>
    </row>
    <row r="736" spans="11:13" s="119" customFormat="1" ht="26.25" customHeight="1" x14ac:dyDescent="0.55000000000000004">
      <c r="K736" s="137"/>
      <c r="M736" s="138"/>
    </row>
    <row r="737" spans="11:13" s="119" customFormat="1" ht="26.25" customHeight="1" x14ac:dyDescent="0.55000000000000004">
      <c r="K737" s="137"/>
      <c r="M737" s="138"/>
    </row>
    <row r="738" spans="11:13" s="119" customFormat="1" ht="26.25" customHeight="1" x14ac:dyDescent="0.55000000000000004">
      <c r="K738" s="137"/>
      <c r="M738" s="138"/>
    </row>
    <row r="739" spans="11:13" s="119" customFormat="1" ht="26.25" customHeight="1" x14ac:dyDescent="0.55000000000000004">
      <c r="K739" s="137"/>
      <c r="M739" s="138"/>
    </row>
    <row r="740" spans="11:13" s="119" customFormat="1" ht="26.25" customHeight="1" x14ac:dyDescent="0.55000000000000004">
      <c r="K740" s="137"/>
      <c r="M740" s="138"/>
    </row>
    <row r="741" spans="11:13" s="119" customFormat="1" ht="26.25" customHeight="1" x14ac:dyDescent="0.55000000000000004">
      <c r="K741" s="137"/>
      <c r="M741" s="138"/>
    </row>
    <row r="742" spans="11:13" s="119" customFormat="1" ht="26.25" customHeight="1" x14ac:dyDescent="0.55000000000000004">
      <c r="K742" s="137"/>
      <c r="M742" s="138"/>
    </row>
    <row r="743" spans="11:13" s="119" customFormat="1" ht="26.25" customHeight="1" x14ac:dyDescent="0.55000000000000004">
      <c r="K743" s="137"/>
      <c r="M743" s="138"/>
    </row>
    <row r="744" spans="11:13" s="119" customFormat="1" ht="26.25" customHeight="1" x14ac:dyDescent="0.55000000000000004">
      <c r="K744" s="137"/>
      <c r="M744" s="138"/>
    </row>
    <row r="745" spans="11:13" s="119" customFormat="1" ht="26.25" customHeight="1" x14ac:dyDescent="0.55000000000000004">
      <c r="K745" s="137"/>
      <c r="M745" s="138"/>
    </row>
    <row r="746" spans="11:13" s="119" customFormat="1" ht="26.25" customHeight="1" x14ac:dyDescent="0.55000000000000004">
      <c r="K746" s="137"/>
      <c r="M746" s="138"/>
    </row>
    <row r="747" spans="11:13" s="119" customFormat="1" ht="26.25" customHeight="1" x14ac:dyDescent="0.55000000000000004">
      <c r="K747" s="137"/>
      <c r="M747" s="138"/>
    </row>
    <row r="748" spans="11:13" s="119" customFormat="1" ht="26.25" customHeight="1" x14ac:dyDescent="0.55000000000000004">
      <c r="K748" s="137"/>
      <c r="M748" s="138"/>
    </row>
    <row r="749" spans="11:13" s="119" customFormat="1" ht="26.25" customHeight="1" x14ac:dyDescent="0.55000000000000004">
      <c r="K749" s="137"/>
      <c r="M749" s="138"/>
    </row>
    <row r="750" spans="11:13" s="119" customFormat="1" ht="26.25" customHeight="1" x14ac:dyDescent="0.55000000000000004">
      <c r="K750" s="137"/>
      <c r="M750" s="138"/>
    </row>
    <row r="751" spans="11:13" s="119" customFormat="1" ht="26.25" customHeight="1" x14ac:dyDescent="0.55000000000000004">
      <c r="K751" s="137"/>
      <c r="M751" s="138"/>
    </row>
    <row r="752" spans="11:13" s="119" customFormat="1" ht="26.25" customHeight="1" x14ac:dyDescent="0.55000000000000004">
      <c r="K752" s="137"/>
      <c r="M752" s="138"/>
    </row>
    <row r="753" spans="11:13" s="119" customFormat="1" ht="26.25" customHeight="1" x14ac:dyDescent="0.55000000000000004">
      <c r="K753" s="137"/>
      <c r="M753" s="138"/>
    </row>
    <row r="754" spans="11:13" s="119" customFormat="1" ht="26.25" customHeight="1" x14ac:dyDescent="0.55000000000000004">
      <c r="K754" s="137"/>
      <c r="M754" s="138"/>
    </row>
    <row r="755" spans="11:13" s="119" customFormat="1" ht="26.25" customHeight="1" x14ac:dyDescent="0.55000000000000004">
      <c r="K755" s="137"/>
      <c r="M755" s="138"/>
    </row>
    <row r="756" spans="11:13" s="119" customFormat="1" ht="26.25" customHeight="1" x14ac:dyDescent="0.55000000000000004">
      <c r="K756" s="137"/>
      <c r="M756" s="138"/>
    </row>
    <row r="757" spans="11:13" s="119" customFormat="1" ht="26.25" customHeight="1" x14ac:dyDescent="0.55000000000000004">
      <c r="K757" s="137"/>
      <c r="M757" s="138"/>
    </row>
    <row r="758" spans="11:13" s="119" customFormat="1" ht="26.25" customHeight="1" x14ac:dyDescent="0.55000000000000004">
      <c r="K758" s="137"/>
      <c r="M758" s="138"/>
    </row>
    <row r="759" spans="11:13" s="119" customFormat="1" ht="26.25" customHeight="1" x14ac:dyDescent="0.55000000000000004">
      <c r="K759" s="137"/>
      <c r="M759" s="138"/>
    </row>
    <row r="760" spans="11:13" s="119" customFormat="1" ht="26.25" customHeight="1" x14ac:dyDescent="0.55000000000000004">
      <c r="K760" s="137"/>
      <c r="M760" s="138"/>
    </row>
    <row r="761" spans="11:13" s="119" customFormat="1" ht="26.25" customHeight="1" x14ac:dyDescent="0.55000000000000004">
      <c r="K761" s="137"/>
      <c r="M761" s="138"/>
    </row>
    <row r="762" spans="11:13" s="119" customFormat="1" ht="26.25" customHeight="1" x14ac:dyDescent="0.55000000000000004">
      <c r="K762" s="137"/>
      <c r="M762" s="138"/>
    </row>
    <row r="763" spans="11:13" s="119" customFormat="1" ht="26.25" customHeight="1" x14ac:dyDescent="0.55000000000000004">
      <c r="K763" s="137"/>
      <c r="M763" s="138"/>
    </row>
    <row r="764" spans="11:13" s="119" customFormat="1" ht="26.25" customHeight="1" x14ac:dyDescent="0.55000000000000004">
      <c r="K764" s="137"/>
      <c r="M764" s="138"/>
    </row>
    <row r="765" spans="11:13" s="119" customFormat="1" ht="26.25" customHeight="1" x14ac:dyDescent="0.55000000000000004">
      <c r="K765" s="137"/>
      <c r="M765" s="138"/>
    </row>
    <row r="766" spans="11:13" s="119" customFormat="1" ht="26.25" customHeight="1" x14ac:dyDescent="0.55000000000000004">
      <c r="K766" s="137"/>
      <c r="M766" s="138"/>
    </row>
    <row r="767" spans="11:13" s="119" customFormat="1" ht="26.25" customHeight="1" x14ac:dyDescent="0.55000000000000004">
      <c r="K767" s="137"/>
      <c r="M767" s="138"/>
    </row>
    <row r="768" spans="11:13" s="119" customFormat="1" ht="26.25" customHeight="1" x14ac:dyDescent="0.55000000000000004">
      <c r="K768" s="137"/>
      <c r="M768" s="138"/>
    </row>
    <row r="769" spans="11:13" s="119" customFormat="1" ht="26.25" customHeight="1" x14ac:dyDescent="0.55000000000000004">
      <c r="K769" s="137"/>
      <c r="M769" s="138"/>
    </row>
    <row r="770" spans="11:13" s="119" customFormat="1" ht="26.25" customHeight="1" x14ac:dyDescent="0.55000000000000004">
      <c r="K770" s="137"/>
      <c r="M770" s="138"/>
    </row>
    <row r="771" spans="11:13" s="119" customFormat="1" ht="26.25" customHeight="1" x14ac:dyDescent="0.55000000000000004">
      <c r="K771" s="137"/>
      <c r="M771" s="138"/>
    </row>
    <row r="772" spans="11:13" s="119" customFormat="1" ht="26.25" customHeight="1" x14ac:dyDescent="0.55000000000000004">
      <c r="K772" s="137"/>
      <c r="M772" s="138"/>
    </row>
    <row r="773" spans="11:13" s="119" customFormat="1" ht="26.25" customHeight="1" x14ac:dyDescent="0.55000000000000004">
      <c r="K773" s="137"/>
      <c r="M773" s="138"/>
    </row>
    <row r="774" spans="11:13" s="119" customFormat="1" ht="26.25" customHeight="1" x14ac:dyDescent="0.55000000000000004">
      <c r="K774" s="137"/>
      <c r="M774" s="138"/>
    </row>
    <row r="775" spans="11:13" s="119" customFormat="1" ht="26.25" customHeight="1" x14ac:dyDescent="0.55000000000000004">
      <c r="K775" s="137"/>
      <c r="M775" s="138"/>
    </row>
    <row r="776" spans="11:13" s="119" customFormat="1" ht="26.25" customHeight="1" x14ac:dyDescent="0.55000000000000004">
      <c r="K776" s="137"/>
      <c r="M776" s="138"/>
    </row>
    <row r="777" spans="11:13" s="119" customFormat="1" ht="26.25" customHeight="1" x14ac:dyDescent="0.55000000000000004">
      <c r="K777" s="137"/>
      <c r="M777" s="138"/>
    </row>
    <row r="778" spans="11:13" s="119" customFormat="1" ht="26.25" customHeight="1" x14ac:dyDescent="0.55000000000000004">
      <c r="K778" s="137"/>
      <c r="M778" s="138"/>
    </row>
    <row r="779" spans="11:13" s="119" customFormat="1" ht="26.25" customHeight="1" x14ac:dyDescent="0.55000000000000004">
      <c r="K779" s="137"/>
      <c r="M779" s="138"/>
    </row>
    <row r="780" spans="11:13" s="119" customFormat="1" ht="26.25" customHeight="1" x14ac:dyDescent="0.55000000000000004">
      <c r="K780" s="137"/>
      <c r="M780" s="138"/>
    </row>
    <row r="781" spans="11:13" s="119" customFormat="1" ht="26.25" customHeight="1" x14ac:dyDescent="0.55000000000000004">
      <c r="K781" s="137"/>
      <c r="M781" s="138"/>
    </row>
    <row r="782" spans="11:13" s="119" customFormat="1" ht="26.25" customHeight="1" x14ac:dyDescent="0.55000000000000004">
      <c r="K782" s="137"/>
      <c r="M782" s="138"/>
    </row>
    <row r="783" spans="11:13" s="119" customFormat="1" ht="26.25" customHeight="1" x14ac:dyDescent="0.55000000000000004">
      <c r="K783" s="137"/>
      <c r="M783" s="138"/>
    </row>
    <row r="784" spans="11:13" s="119" customFormat="1" ht="26.25" customHeight="1" x14ac:dyDescent="0.55000000000000004">
      <c r="K784" s="137"/>
      <c r="M784" s="138"/>
    </row>
    <row r="785" spans="11:13" s="119" customFormat="1" ht="26.25" customHeight="1" x14ac:dyDescent="0.55000000000000004">
      <c r="K785" s="137"/>
      <c r="M785" s="138"/>
    </row>
    <row r="786" spans="11:13" s="119" customFormat="1" ht="26.25" customHeight="1" x14ac:dyDescent="0.55000000000000004">
      <c r="K786" s="137"/>
      <c r="M786" s="138"/>
    </row>
    <row r="787" spans="11:13" s="119" customFormat="1" ht="26.25" customHeight="1" x14ac:dyDescent="0.55000000000000004">
      <c r="K787" s="137"/>
      <c r="M787" s="138"/>
    </row>
    <row r="788" spans="11:13" s="119" customFormat="1" ht="26.25" customHeight="1" x14ac:dyDescent="0.55000000000000004">
      <c r="K788" s="137"/>
      <c r="M788" s="138"/>
    </row>
    <row r="789" spans="11:13" s="119" customFormat="1" ht="26.25" customHeight="1" x14ac:dyDescent="0.55000000000000004">
      <c r="K789" s="137"/>
      <c r="M789" s="138"/>
    </row>
    <row r="790" spans="11:13" s="119" customFormat="1" ht="26.25" customHeight="1" x14ac:dyDescent="0.55000000000000004">
      <c r="K790" s="137"/>
      <c r="M790" s="138"/>
    </row>
    <row r="791" spans="11:13" s="119" customFormat="1" ht="26.25" customHeight="1" x14ac:dyDescent="0.55000000000000004">
      <c r="K791" s="137"/>
      <c r="M791" s="138"/>
    </row>
    <row r="792" spans="11:13" s="119" customFormat="1" ht="26.25" customHeight="1" x14ac:dyDescent="0.55000000000000004">
      <c r="K792" s="137"/>
      <c r="M792" s="138"/>
    </row>
    <row r="793" spans="11:13" s="119" customFormat="1" ht="26.25" customHeight="1" x14ac:dyDescent="0.55000000000000004">
      <c r="K793" s="137"/>
      <c r="M793" s="138"/>
    </row>
    <row r="794" spans="11:13" s="119" customFormat="1" ht="26.25" customHeight="1" x14ac:dyDescent="0.55000000000000004">
      <c r="K794" s="137"/>
      <c r="M794" s="138"/>
    </row>
    <row r="795" spans="11:13" s="119" customFormat="1" ht="26.25" customHeight="1" x14ac:dyDescent="0.55000000000000004">
      <c r="K795" s="137"/>
      <c r="M795" s="138"/>
    </row>
    <row r="796" spans="11:13" s="119" customFormat="1" ht="26.25" customHeight="1" x14ac:dyDescent="0.55000000000000004">
      <c r="K796" s="137"/>
      <c r="M796" s="138"/>
    </row>
    <row r="797" spans="11:13" s="119" customFormat="1" ht="26.25" customHeight="1" x14ac:dyDescent="0.55000000000000004">
      <c r="K797" s="137"/>
      <c r="M797" s="138"/>
    </row>
    <row r="798" spans="11:13" s="119" customFormat="1" ht="26.25" customHeight="1" x14ac:dyDescent="0.55000000000000004">
      <c r="K798" s="137"/>
      <c r="M798" s="138"/>
    </row>
    <row r="799" spans="11:13" s="119" customFormat="1" ht="26.25" customHeight="1" x14ac:dyDescent="0.55000000000000004">
      <c r="K799" s="137"/>
      <c r="M799" s="138"/>
    </row>
    <row r="800" spans="11:13" s="119" customFormat="1" ht="26.25" customHeight="1" x14ac:dyDescent="0.55000000000000004">
      <c r="K800" s="137"/>
      <c r="M800" s="138"/>
    </row>
    <row r="801" spans="11:13" s="119" customFormat="1" ht="26.25" customHeight="1" x14ac:dyDescent="0.55000000000000004">
      <c r="K801" s="137"/>
      <c r="M801" s="138"/>
    </row>
    <row r="802" spans="11:13" s="119" customFormat="1" ht="26.25" customHeight="1" x14ac:dyDescent="0.55000000000000004">
      <c r="K802" s="137"/>
      <c r="M802" s="138"/>
    </row>
    <row r="803" spans="11:13" s="119" customFormat="1" ht="26.25" customHeight="1" x14ac:dyDescent="0.55000000000000004">
      <c r="K803" s="137"/>
      <c r="M803" s="138"/>
    </row>
    <row r="804" spans="11:13" s="119" customFormat="1" ht="26.25" customHeight="1" x14ac:dyDescent="0.55000000000000004">
      <c r="K804" s="137"/>
      <c r="M804" s="138"/>
    </row>
    <row r="805" spans="11:13" s="119" customFormat="1" ht="26.25" customHeight="1" x14ac:dyDescent="0.55000000000000004">
      <c r="K805" s="137"/>
      <c r="M805" s="138"/>
    </row>
    <row r="806" spans="11:13" s="119" customFormat="1" ht="26.25" customHeight="1" x14ac:dyDescent="0.55000000000000004">
      <c r="K806" s="137"/>
      <c r="M806" s="138"/>
    </row>
    <row r="807" spans="11:13" s="119" customFormat="1" ht="26.25" customHeight="1" x14ac:dyDescent="0.55000000000000004">
      <c r="K807" s="137"/>
      <c r="M807" s="138"/>
    </row>
    <row r="808" spans="11:13" s="119" customFormat="1" ht="26.25" customHeight="1" x14ac:dyDescent="0.55000000000000004">
      <c r="K808" s="137"/>
      <c r="M808" s="138"/>
    </row>
    <row r="809" spans="11:13" s="119" customFormat="1" ht="26.25" customHeight="1" x14ac:dyDescent="0.55000000000000004">
      <c r="K809" s="137"/>
      <c r="M809" s="138"/>
    </row>
    <row r="810" spans="11:13" s="119" customFormat="1" ht="26.25" customHeight="1" x14ac:dyDescent="0.55000000000000004">
      <c r="K810" s="137"/>
      <c r="M810" s="138"/>
    </row>
    <row r="811" spans="11:13" s="119" customFormat="1" ht="26.25" customHeight="1" x14ac:dyDescent="0.55000000000000004">
      <c r="K811" s="137"/>
      <c r="M811" s="138"/>
    </row>
    <row r="812" spans="11:13" s="119" customFormat="1" ht="26.25" customHeight="1" x14ac:dyDescent="0.55000000000000004">
      <c r="K812" s="137"/>
      <c r="M812" s="138"/>
    </row>
    <row r="813" spans="11:13" s="119" customFormat="1" ht="26.25" customHeight="1" x14ac:dyDescent="0.55000000000000004">
      <c r="K813" s="137"/>
      <c r="M813" s="138"/>
    </row>
    <row r="814" spans="11:13" s="119" customFormat="1" ht="26.25" customHeight="1" x14ac:dyDescent="0.55000000000000004">
      <c r="K814" s="137"/>
      <c r="M814" s="138"/>
    </row>
    <row r="815" spans="11:13" s="119" customFormat="1" ht="26.25" customHeight="1" x14ac:dyDescent="0.55000000000000004">
      <c r="K815" s="137"/>
      <c r="M815" s="138"/>
    </row>
    <row r="816" spans="11:13" s="119" customFormat="1" ht="26.25" customHeight="1" x14ac:dyDescent="0.55000000000000004">
      <c r="K816" s="137"/>
      <c r="M816" s="138"/>
    </row>
    <row r="817" spans="11:13" s="119" customFormat="1" ht="26.25" customHeight="1" x14ac:dyDescent="0.55000000000000004">
      <c r="K817" s="137"/>
      <c r="M817" s="138"/>
    </row>
    <row r="818" spans="11:13" s="119" customFormat="1" ht="26.25" customHeight="1" x14ac:dyDescent="0.55000000000000004">
      <c r="K818" s="137"/>
      <c r="M818" s="138"/>
    </row>
    <row r="819" spans="11:13" s="119" customFormat="1" ht="26.25" customHeight="1" x14ac:dyDescent="0.55000000000000004">
      <c r="K819" s="137"/>
      <c r="M819" s="138"/>
    </row>
    <row r="820" spans="11:13" s="119" customFormat="1" ht="26.25" customHeight="1" x14ac:dyDescent="0.55000000000000004">
      <c r="K820" s="137"/>
      <c r="M820" s="138"/>
    </row>
    <row r="821" spans="11:13" s="119" customFormat="1" ht="26.25" customHeight="1" x14ac:dyDescent="0.55000000000000004">
      <c r="K821" s="137"/>
      <c r="M821" s="138"/>
    </row>
    <row r="822" spans="11:13" s="119" customFormat="1" ht="26.25" customHeight="1" x14ac:dyDescent="0.55000000000000004">
      <c r="K822" s="137"/>
      <c r="M822" s="138"/>
    </row>
    <row r="823" spans="11:13" s="119" customFormat="1" ht="26.25" customHeight="1" x14ac:dyDescent="0.55000000000000004">
      <c r="K823" s="137"/>
      <c r="M823" s="138"/>
    </row>
    <row r="824" spans="11:13" s="119" customFormat="1" ht="26.25" customHeight="1" x14ac:dyDescent="0.55000000000000004">
      <c r="K824" s="137"/>
      <c r="M824" s="138"/>
    </row>
    <row r="825" spans="11:13" s="119" customFormat="1" ht="26.25" customHeight="1" x14ac:dyDescent="0.55000000000000004">
      <c r="K825" s="137"/>
      <c r="M825" s="138"/>
    </row>
    <row r="826" spans="11:13" s="119" customFormat="1" ht="26.25" customHeight="1" x14ac:dyDescent="0.55000000000000004">
      <c r="K826" s="137"/>
      <c r="M826" s="138"/>
    </row>
    <row r="827" spans="11:13" s="119" customFormat="1" ht="26.25" customHeight="1" x14ac:dyDescent="0.55000000000000004">
      <c r="K827" s="137"/>
      <c r="M827" s="138"/>
    </row>
    <row r="828" spans="11:13" s="119" customFormat="1" ht="26.25" customHeight="1" x14ac:dyDescent="0.55000000000000004">
      <c r="K828" s="137"/>
      <c r="M828" s="138"/>
    </row>
    <row r="829" spans="11:13" s="119" customFormat="1" ht="26.25" customHeight="1" x14ac:dyDescent="0.55000000000000004">
      <c r="K829" s="137"/>
      <c r="M829" s="138"/>
    </row>
    <row r="830" spans="11:13" s="119" customFormat="1" ht="26.25" customHeight="1" x14ac:dyDescent="0.55000000000000004">
      <c r="K830" s="137"/>
      <c r="M830" s="138"/>
    </row>
    <row r="831" spans="11:13" s="119" customFormat="1" ht="26.25" customHeight="1" x14ac:dyDescent="0.55000000000000004">
      <c r="K831" s="137"/>
      <c r="M831" s="138"/>
    </row>
    <row r="832" spans="11:13" s="119" customFormat="1" ht="26.25" customHeight="1" x14ac:dyDescent="0.55000000000000004">
      <c r="K832" s="137"/>
      <c r="M832" s="138"/>
    </row>
    <row r="833" spans="11:13" s="119" customFormat="1" ht="26.25" customHeight="1" x14ac:dyDescent="0.55000000000000004">
      <c r="K833" s="137"/>
      <c r="M833" s="138"/>
    </row>
    <row r="834" spans="11:13" s="119" customFormat="1" ht="26.25" customHeight="1" x14ac:dyDescent="0.55000000000000004">
      <c r="K834" s="137"/>
      <c r="M834" s="138"/>
    </row>
    <row r="835" spans="11:13" s="119" customFormat="1" ht="26.25" customHeight="1" x14ac:dyDescent="0.55000000000000004">
      <c r="K835" s="137"/>
      <c r="M835" s="138"/>
    </row>
    <row r="836" spans="11:13" s="119" customFormat="1" ht="26.25" customHeight="1" x14ac:dyDescent="0.55000000000000004">
      <c r="K836" s="137"/>
      <c r="M836" s="138"/>
    </row>
    <row r="837" spans="11:13" s="119" customFormat="1" ht="26.25" customHeight="1" x14ac:dyDescent="0.55000000000000004">
      <c r="K837" s="137"/>
      <c r="M837" s="138"/>
    </row>
    <row r="838" spans="11:13" s="119" customFormat="1" ht="26.25" customHeight="1" x14ac:dyDescent="0.55000000000000004">
      <c r="K838" s="137"/>
      <c r="M838" s="138"/>
    </row>
    <row r="839" spans="11:13" s="119" customFormat="1" ht="26.25" customHeight="1" x14ac:dyDescent="0.55000000000000004">
      <c r="K839" s="137"/>
      <c r="M839" s="138"/>
    </row>
    <row r="840" spans="11:13" s="119" customFormat="1" ht="26.25" customHeight="1" x14ac:dyDescent="0.55000000000000004">
      <c r="K840" s="137"/>
      <c r="M840" s="138"/>
    </row>
    <row r="841" spans="11:13" s="119" customFormat="1" ht="26.25" customHeight="1" x14ac:dyDescent="0.55000000000000004">
      <c r="K841" s="137"/>
      <c r="M841" s="138"/>
    </row>
    <row r="842" spans="11:13" s="119" customFormat="1" ht="26.25" customHeight="1" x14ac:dyDescent="0.55000000000000004">
      <c r="K842" s="137"/>
      <c r="M842" s="138"/>
    </row>
    <row r="843" spans="11:13" s="119" customFormat="1" ht="26.25" customHeight="1" x14ac:dyDescent="0.55000000000000004">
      <c r="K843" s="137"/>
      <c r="M843" s="138"/>
    </row>
    <row r="844" spans="11:13" s="119" customFormat="1" ht="26.25" customHeight="1" x14ac:dyDescent="0.55000000000000004">
      <c r="K844" s="137"/>
      <c r="M844" s="138"/>
    </row>
    <row r="845" spans="11:13" s="119" customFormat="1" ht="26.25" customHeight="1" x14ac:dyDescent="0.55000000000000004">
      <c r="K845" s="137"/>
      <c r="M845" s="138"/>
    </row>
    <row r="846" spans="11:13" s="119" customFormat="1" ht="26.25" customHeight="1" x14ac:dyDescent="0.55000000000000004">
      <c r="K846" s="137"/>
      <c r="M846" s="138"/>
    </row>
    <row r="847" spans="11:13" s="119" customFormat="1" ht="26.25" customHeight="1" x14ac:dyDescent="0.55000000000000004">
      <c r="K847" s="137"/>
      <c r="M847" s="138"/>
    </row>
    <row r="848" spans="11:13" s="119" customFormat="1" ht="26.25" customHeight="1" x14ac:dyDescent="0.55000000000000004">
      <c r="K848" s="137"/>
      <c r="M848" s="138"/>
    </row>
    <row r="849" spans="11:13" s="119" customFormat="1" ht="26.25" customHeight="1" x14ac:dyDescent="0.55000000000000004">
      <c r="K849" s="137"/>
      <c r="M849" s="138"/>
    </row>
    <row r="850" spans="11:13" s="119" customFormat="1" ht="26.25" customHeight="1" x14ac:dyDescent="0.55000000000000004">
      <c r="K850" s="137"/>
      <c r="M850" s="138"/>
    </row>
    <row r="851" spans="11:13" s="119" customFormat="1" ht="26.25" customHeight="1" x14ac:dyDescent="0.55000000000000004">
      <c r="K851" s="137"/>
      <c r="M851" s="138"/>
    </row>
    <row r="852" spans="11:13" s="119" customFormat="1" ht="26.25" customHeight="1" x14ac:dyDescent="0.55000000000000004">
      <c r="K852" s="137"/>
      <c r="M852" s="138"/>
    </row>
    <row r="853" spans="11:13" s="119" customFormat="1" ht="26.25" customHeight="1" x14ac:dyDescent="0.55000000000000004">
      <c r="K853" s="137"/>
      <c r="M853" s="138"/>
    </row>
    <row r="854" spans="11:13" s="119" customFormat="1" ht="26.25" customHeight="1" x14ac:dyDescent="0.55000000000000004">
      <c r="K854" s="137"/>
      <c r="M854" s="138"/>
    </row>
    <row r="855" spans="11:13" s="119" customFormat="1" ht="26.25" customHeight="1" x14ac:dyDescent="0.55000000000000004">
      <c r="K855" s="137"/>
      <c r="M855" s="138"/>
    </row>
    <row r="856" spans="11:13" s="119" customFormat="1" ht="26.25" customHeight="1" x14ac:dyDescent="0.55000000000000004">
      <c r="K856" s="137"/>
      <c r="M856" s="138"/>
    </row>
    <row r="857" spans="11:13" s="119" customFormat="1" ht="26.25" customHeight="1" x14ac:dyDescent="0.55000000000000004">
      <c r="K857" s="137"/>
      <c r="M857" s="138"/>
    </row>
    <row r="858" spans="11:13" s="119" customFormat="1" ht="26.25" customHeight="1" x14ac:dyDescent="0.55000000000000004">
      <c r="K858" s="137"/>
      <c r="M858" s="138"/>
    </row>
    <row r="859" spans="11:13" s="119" customFormat="1" ht="26.25" customHeight="1" x14ac:dyDescent="0.55000000000000004">
      <c r="K859" s="137"/>
      <c r="M859" s="138"/>
    </row>
    <row r="860" spans="11:13" s="119" customFormat="1" ht="26.25" customHeight="1" x14ac:dyDescent="0.55000000000000004">
      <c r="K860" s="137"/>
      <c r="M860" s="138"/>
    </row>
    <row r="861" spans="11:13" s="119" customFormat="1" ht="26.25" customHeight="1" x14ac:dyDescent="0.55000000000000004">
      <c r="K861" s="137"/>
      <c r="M861" s="138"/>
    </row>
    <row r="862" spans="11:13" s="119" customFormat="1" ht="26.25" customHeight="1" x14ac:dyDescent="0.55000000000000004">
      <c r="K862" s="137"/>
      <c r="M862" s="138"/>
    </row>
    <row r="863" spans="11:13" s="119" customFormat="1" ht="26.25" customHeight="1" x14ac:dyDescent="0.55000000000000004">
      <c r="K863" s="137"/>
      <c r="M863" s="138"/>
    </row>
    <row r="864" spans="11:13" s="119" customFormat="1" ht="26.25" customHeight="1" x14ac:dyDescent="0.55000000000000004">
      <c r="K864" s="137"/>
      <c r="M864" s="138"/>
    </row>
    <row r="865" spans="11:13" s="119" customFormat="1" ht="26.25" customHeight="1" x14ac:dyDescent="0.55000000000000004">
      <c r="K865" s="137"/>
      <c r="M865" s="138"/>
    </row>
    <row r="866" spans="11:13" s="119" customFormat="1" ht="26.25" customHeight="1" x14ac:dyDescent="0.55000000000000004">
      <c r="K866" s="137"/>
      <c r="M866" s="138"/>
    </row>
    <row r="867" spans="11:13" s="119" customFormat="1" ht="26.25" customHeight="1" x14ac:dyDescent="0.55000000000000004">
      <c r="K867" s="137"/>
      <c r="M867" s="138"/>
    </row>
    <row r="868" spans="11:13" s="119" customFormat="1" ht="26.25" customHeight="1" x14ac:dyDescent="0.55000000000000004">
      <c r="K868" s="137"/>
      <c r="M868" s="138"/>
    </row>
    <row r="869" spans="11:13" s="119" customFormat="1" ht="26.25" customHeight="1" x14ac:dyDescent="0.55000000000000004">
      <c r="K869" s="137"/>
      <c r="M869" s="138"/>
    </row>
    <row r="870" spans="11:13" s="119" customFormat="1" ht="26.25" customHeight="1" x14ac:dyDescent="0.55000000000000004">
      <c r="K870" s="137"/>
      <c r="M870" s="138"/>
    </row>
    <row r="871" spans="11:13" s="119" customFormat="1" ht="26.25" customHeight="1" x14ac:dyDescent="0.55000000000000004">
      <c r="K871" s="137"/>
      <c r="M871" s="138"/>
    </row>
    <row r="872" spans="11:13" s="119" customFormat="1" ht="26.25" customHeight="1" x14ac:dyDescent="0.55000000000000004">
      <c r="K872" s="137"/>
      <c r="M872" s="138"/>
    </row>
    <row r="873" spans="11:13" s="119" customFormat="1" ht="26.25" customHeight="1" x14ac:dyDescent="0.55000000000000004">
      <c r="K873" s="137"/>
      <c r="M873" s="138"/>
    </row>
    <row r="874" spans="11:13" s="119" customFormat="1" ht="26.25" customHeight="1" x14ac:dyDescent="0.55000000000000004">
      <c r="K874" s="137"/>
      <c r="M874" s="138"/>
    </row>
    <row r="875" spans="11:13" s="119" customFormat="1" ht="26.25" customHeight="1" x14ac:dyDescent="0.55000000000000004">
      <c r="K875" s="137"/>
      <c r="M875" s="138"/>
    </row>
    <row r="876" spans="11:13" s="119" customFormat="1" ht="26.25" customHeight="1" x14ac:dyDescent="0.55000000000000004">
      <c r="K876" s="137"/>
      <c r="M876" s="138"/>
    </row>
    <row r="877" spans="11:13" s="119" customFormat="1" ht="26.25" customHeight="1" x14ac:dyDescent="0.55000000000000004">
      <c r="K877" s="137"/>
      <c r="M877" s="138"/>
    </row>
    <row r="878" spans="11:13" s="119" customFormat="1" ht="26.25" customHeight="1" x14ac:dyDescent="0.55000000000000004">
      <c r="K878" s="137"/>
      <c r="M878" s="138"/>
    </row>
    <row r="879" spans="11:13" s="119" customFormat="1" ht="26.25" customHeight="1" x14ac:dyDescent="0.55000000000000004">
      <c r="K879" s="137"/>
      <c r="M879" s="138"/>
    </row>
    <row r="880" spans="11:13" s="119" customFormat="1" ht="26.25" customHeight="1" x14ac:dyDescent="0.55000000000000004">
      <c r="K880" s="137"/>
      <c r="M880" s="138"/>
    </row>
    <row r="881" spans="11:13" s="119" customFormat="1" ht="26.25" customHeight="1" x14ac:dyDescent="0.55000000000000004">
      <c r="K881" s="137"/>
      <c r="M881" s="138"/>
    </row>
    <row r="882" spans="11:13" s="119" customFormat="1" ht="26.25" customHeight="1" x14ac:dyDescent="0.55000000000000004">
      <c r="K882" s="137"/>
      <c r="M882" s="138"/>
    </row>
    <row r="883" spans="11:13" s="119" customFormat="1" ht="26.25" customHeight="1" x14ac:dyDescent="0.55000000000000004">
      <c r="K883" s="137"/>
      <c r="M883" s="138"/>
    </row>
    <row r="884" spans="11:13" s="119" customFormat="1" ht="26.25" customHeight="1" x14ac:dyDescent="0.55000000000000004">
      <c r="K884" s="137"/>
      <c r="M884" s="138"/>
    </row>
    <row r="885" spans="11:13" s="119" customFormat="1" ht="26.25" customHeight="1" x14ac:dyDescent="0.55000000000000004">
      <c r="K885" s="137"/>
      <c r="M885" s="138"/>
    </row>
    <row r="886" spans="11:13" s="119" customFormat="1" ht="26.25" customHeight="1" x14ac:dyDescent="0.55000000000000004">
      <c r="K886" s="137"/>
      <c r="M886" s="138"/>
    </row>
    <row r="887" spans="11:13" s="119" customFormat="1" ht="26.25" customHeight="1" x14ac:dyDescent="0.55000000000000004">
      <c r="K887" s="137"/>
      <c r="M887" s="138"/>
    </row>
    <row r="888" spans="11:13" s="119" customFormat="1" ht="26.25" customHeight="1" x14ac:dyDescent="0.55000000000000004">
      <c r="K888" s="137"/>
      <c r="M888" s="138"/>
    </row>
    <row r="889" spans="11:13" s="119" customFormat="1" ht="26.25" customHeight="1" x14ac:dyDescent="0.55000000000000004">
      <c r="K889" s="137"/>
      <c r="M889" s="138"/>
    </row>
    <row r="890" spans="11:13" s="119" customFormat="1" ht="26.25" customHeight="1" x14ac:dyDescent="0.55000000000000004">
      <c r="K890" s="137"/>
      <c r="M890" s="138"/>
    </row>
    <row r="891" spans="11:13" s="119" customFormat="1" ht="26.25" customHeight="1" x14ac:dyDescent="0.55000000000000004">
      <c r="K891" s="137"/>
      <c r="M891" s="138"/>
    </row>
    <row r="892" spans="11:13" s="119" customFormat="1" ht="26.25" customHeight="1" x14ac:dyDescent="0.55000000000000004">
      <c r="K892" s="137"/>
      <c r="M892" s="138"/>
    </row>
    <row r="893" spans="11:13" s="119" customFormat="1" ht="26.25" customHeight="1" x14ac:dyDescent="0.55000000000000004">
      <c r="K893" s="137"/>
      <c r="M893" s="138"/>
    </row>
    <row r="894" spans="11:13" s="119" customFormat="1" ht="26.25" customHeight="1" x14ac:dyDescent="0.55000000000000004">
      <c r="K894" s="137"/>
      <c r="M894" s="138"/>
    </row>
    <row r="895" spans="11:13" s="119" customFormat="1" ht="26.25" customHeight="1" x14ac:dyDescent="0.55000000000000004">
      <c r="K895" s="137"/>
      <c r="M895" s="138"/>
    </row>
    <row r="896" spans="11:13" s="119" customFormat="1" ht="26.25" customHeight="1" x14ac:dyDescent="0.55000000000000004">
      <c r="K896" s="137"/>
      <c r="M896" s="138"/>
    </row>
    <row r="897" spans="11:13" s="119" customFormat="1" ht="26.25" customHeight="1" x14ac:dyDescent="0.55000000000000004">
      <c r="K897" s="137"/>
      <c r="M897" s="138"/>
    </row>
    <row r="898" spans="11:13" s="119" customFormat="1" ht="26.25" customHeight="1" x14ac:dyDescent="0.55000000000000004">
      <c r="K898" s="137"/>
      <c r="M898" s="138"/>
    </row>
    <row r="899" spans="11:13" s="119" customFormat="1" ht="26.25" customHeight="1" x14ac:dyDescent="0.55000000000000004">
      <c r="K899" s="137"/>
      <c r="M899" s="138"/>
    </row>
    <row r="900" spans="11:13" s="119" customFormat="1" ht="26.25" customHeight="1" x14ac:dyDescent="0.55000000000000004">
      <c r="K900" s="137"/>
      <c r="M900" s="138"/>
    </row>
    <row r="901" spans="11:13" s="119" customFormat="1" ht="26.25" customHeight="1" x14ac:dyDescent="0.55000000000000004">
      <c r="K901" s="137"/>
      <c r="M901" s="138"/>
    </row>
    <row r="902" spans="11:13" s="119" customFormat="1" ht="26.25" customHeight="1" x14ac:dyDescent="0.55000000000000004">
      <c r="K902" s="137"/>
      <c r="M902" s="138"/>
    </row>
    <row r="903" spans="11:13" s="119" customFormat="1" ht="26.25" customHeight="1" x14ac:dyDescent="0.55000000000000004">
      <c r="K903" s="137"/>
      <c r="M903" s="138"/>
    </row>
    <row r="904" spans="11:13" s="119" customFormat="1" ht="26.25" customHeight="1" x14ac:dyDescent="0.55000000000000004">
      <c r="K904" s="137"/>
      <c r="M904" s="138"/>
    </row>
    <row r="905" spans="11:13" s="119" customFormat="1" ht="26.25" customHeight="1" x14ac:dyDescent="0.55000000000000004">
      <c r="K905" s="137"/>
      <c r="M905" s="138"/>
    </row>
    <row r="906" spans="11:13" s="119" customFormat="1" ht="26.25" customHeight="1" x14ac:dyDescent="0.55000000000000004">
      <c r="K906" s="137"/>
      <c r="M906" s="138"/>
    </row>
    <row r="907" spans="11:13" s="119" customFormat="1" ht="26.25" customHeight="1" x14ac:dyDescent="0.55000000000000004">
      <c r="K907" s="137"/>
      <c r="M907" s="138"/>
    </row>
    <row r="908" spans="11:13" s="119" customFormat="1" ht="26.25" customHeight="1" x14ac:dyDescent="0.55000000000000004">
      <c r="K908" s="137"/>
      <c r="M908" s="138"/>
    </row>
    <row r="909" spans="11:13" s="119" customFormat="1" ht="26.25" customHeight="1" x14ac:dyDescent="0.55000000000000004">
      <c r="K909" s="137"/>
      <c r="M909" s="138"/>
    </row>
    <row r="910" spans="11:13" s="119" customFormat="1" ht="26.25" customHeight="1" x14ac:dyDescent="0.55000000000000004">
      <c r="K910" s="137"/>
      <c r="M910" s="138"/>
    </row>
    <row r="911" spans="11:13" s="119" customFormat="1" ht="26.25" customHeight="1" x14ac:dyDescent="0.55000000000000004">
      <c r="K911" s="137"/>
      <c r="M911" s="138"/>
    </row>
    <row r="912" spans="11:13" s="119" customFormat="1" ht="26.25" customHeight="1" x14ac:dyDescent="0.55000000000000004">
      <c r="K912" s="137"/>
      <c r="M912" s="138"/>
    </row>
    <row r="913" spans="11:13" s="119" customFormat="1" ht="26.25" customHeight="1" x14ac:dyDescent="0.55000000000000004">
      <c r="K913" s="137"/>
      <c r="M913" s="138"/>
    </row>
    <row r="914" spans="11:13" s="119" customFormat="1" ht="26.25" customHeight="1" x14ac:dyDescent="0.55000000000000004">
      <c r="K914" s="137"/>
      <c r="M914" s="138"/>
    </row>
    <row r="915" spans="11:13" s="119" customFormat="1" ht="26.25" customHeight="1" x14ac:dyDescent="0.55000000000000004">
      <c r="K915" s="137"/>
      <c r="M915" s="138"/>
    </row>
    <row r="916" spans="11:13" s="119" customFormat="1" ht="26.25" customHeight="1" x14ac:dyDescent="0.55000000000000004">
      <c r="K916" s="137"/>
      <c r="M916" s="138"/>
    </row>
    <row r="917" spans="11:13" s="119" customFormat="1" ht="26.25" customHeight="1" x14ac:dyDescent="0.55000000000000004">
      <c r="K917" s="137"/>
      <c r="M917" s="138"/>
    </row>
    <row r="918" spans="11:13" s="119" customFormat="1" ht="26.25" customHeight="1" x14ac:dyDescent="0.55000000000000004">
      <c r="K918" s="137"/>
      <c r="M918" s="138"/>
    </row>
    <row r="919" spans="11:13" s="119" customFormat="1" ht="26.25" customHeight="1" x14ac:dyDescent="0.55000000000000004">
      <c r="K919" s="137"/>
      <c r="M919" s="138"/>
    </row>
    <row r="920" spans="11:13" s="119" customFormat="1" ht="26.25" customHeight="1" x14ac:dyDescent="0.55000000000000004">
      <c r="K920" s="137"/>
      <c r="M920" s="138"/>
    </row>
    <row r="921" spans="11:13" s="119" customFormat="1" ht="26.25" customHeight="1" x14ac:dyDescent="0.55000000000000004">
      <c r="K921" s="137"/>
      <c r="M921" s="138"/>
    </row>
    <row r="922" spans="11:13" s="119" customFormat="1" ht="26.25" customHeight="1" x14ac:dyDescent="0.55000000000000004">
      <c r="K922" s="137"/>
      <c r="M922" s="138"/>
    </row>
    <row r="923" spans="11:13" s="119" customFormat="1" ht="26.25" customHeight="1" x14ac:dyDescent="0.55000000000000004">
      <c r="K923" s="137"/>
      <c r="M923" s="138"/>
    </row>
    <row r="924" spans="11:13" s="119" customFormat="1" ht="26.25" customHeight="1" x14ac:dyDescent="0.55000000000000004">
      <c r="K924" s="137"/>
      <c r="M924" s="138"/>
    </row>
    <row r="925" spans="11:13" s="119" customFormat="1" ht="26.25" customHeight="1" x14ac:dyDescent="0.55000000000000004">
      <c r="K925" s="137"/>
      <c r="M925" s="138"/>
    </row>
    <row r="926" spans="11:13" s="119" customFormat="1" ht="26.25" customHeight="1" x14ac:dyDescent="0.55000000000000004">
      <c r="K926" s="137"/>
      <c r="M926" s="138"/>
    </row>
    <row r="927" spans="11:13" s="119" customFormat="1" ht="26.25" customHeight="1" x14ac:dyDescent="0.55000000000000004">
      <c r="K927" s="137"/>
      <c r="M927" s="138"/>
    </row>
    <row r="928" spans="11:13" s="119" customFormat="1" ht="26.25" customHeight="1" x14ac:dyDescent="0.55000000000000004">
      <c r="K928" s="137"/>
      <c r="M928" s="138"/>
    </row>
    <row r="929" spans="11:13" s="119" customFormat="1" ht="26.25" customHeight="1" x14ac:dyDescent="0.55000000000000004">
      <c r="K929" s="137"/>
      <c r="M929" s="138"/>
    </row>
    <row r="930" spans="11:13" s="119" customFormat="1" ht="26.25" customHeight="1" x14ac:dyDescent="0.55000000000000004">
      <c r="K930" s="137"/>
      <c r="M930" s="138"/>
    </row>
    <row r="931" spans="11:13" s="119" customFormat="1" ht="26.25" customHeight="1" x14ac:dyDescent="0.55000000000000004">
      <c r="K931" s="137"/>
      <c r="M931" s="138"/>
    </row>
    <row r="932" spans="11:13" s="119" customFormat="1" ht="26.25" customHeight="1" x14ac:dyDescent="0.55000000000000004">
      <c r="K932" s="137"/>
      <c r="M932" s="138"/>
    </row>
    <row r="933" spans="11:13" s="119" customFormat="1" ht="26.25" customHeight="1" x14ac:dyDescent="0.55000000000000004">
      <c r="K933" s="137"/>
      <c r="M933" s="138"/>
    </row>
    <row r="934" spans="11:13" s="119" customFormat="1" ht="26.25" customHeight="1" x14ac:dyDescent="0.55000000000000004">
      <c r="K934" s="137"/>
      <c r="M934" s="138"/>
    </row>
    <row r="935" spans="11:13" s="119" customFormat="1" ht="26.25" customHeight="1" x14ac:dyDescent="0.55000000000000004">
      <c r="K935" s="137"/>
      <c r="M935" s="138"/>
    </row>
    <row r="936" spans="11:13" s="119" customFormat="1" ht="26.25" customHeight="1" x14ac:dyDescent="0.55000000000000004">
      <c r="K936" s="137"/>
      <c r="M936" s="138"/>
    </row>
    <row r="937" spans="11:13" s="119" customFormat="1" ht="26.25" customHeight="1" x14ac:dyDescent="0.55000000000000004">
      <c r="K937" s="137"/>
      <c r="M937" s="138"/>
    </row>
    <row r="938" spans="11:13" s="119" customFormat="1" ht="26.25" customHeight="1" x14ac:dyDescent="0.55000000000000004">
      <c r="K938" s="137"/>
      <c r="M938" s="138"/>
    </row>
    <row r="939" spans="11:13" s="119" customFormat="1" ht="26.25" customHeight="1" x14ac:dyDescent="0.55000000000000004">
      <c r="K939" s="137"/>
      <c r="M939" s="138"/>
    </row>
    <row r="940" spans="11:13" s="119" customFormat="1" ht="26.25" customHeight="1" x14ac:dyDescent="0.55000000000000004">
      <c r="K940" s="137"/>
      <c r="M940" s="138"/>
    </row>
    <row r="941" spans="11:13" s="119" customFormat="1" ht="26.25" customHeight="1" x14ac:dyDescent="0.55000000000000004">
      <c r="K941" s="137"/>
      <c r="M941" s="138"/>
    </row>
    <row r="942" spans="11:13" s="119" customFormat="1" ht="26.25" customHeight="1" x14ac:dyDescent="0.55000000000000004">
      <c r="K942" s="137"/>
      <c r="M942" s="138"/>
    </row>
    <row r="943" spans="11:13" s="119" customFormat="1" ht="26.25" customHeight="1" x14ac:dyDescent="0.55000000000000004">
      <c r="K943" s="137"/>
      <c r="M943" s="138"/>
    </row>
    <row r="944" spans="11:13" s="119" customFormat="1" ht="26.25" customHeight="1" x14ac:dyDescent="0.55000000000000004">
      <c r="K944" s="137"/>
      <c r="M944" s="138"/>
    </row>
    <row r="945" spans="11:13" s="119" customFormat="1" ht="26.25" customHeight="1" x14ac:dyDescent="0.55000000000000004">
      <c r="K945" s="137"/>
      <c r="M945" s="138"/>
    </row>
    <row r="946" spans="11:13" s="119" customFormat="1" ht="26.25" customHeight="1" x14ac:dyDescent="0.55000000000000004">
      <c r="K946" s="137"/>
      <c r="M946" s="138"/>
    </row>
    <row r="947" spans="11:13" s="119" customFormat="1" ht="26.25" customHeight="1" x14ac:dyDescent="0.55000000000000004">
      <c r="K947" s="137"/>
      <c r="M947" s="138"/>
    </row>
    <row r="948" spans="11:13" s="119" customFormat="1" ht="26.25" customHeight="1" x14ac:dyDescent="0.55000000000000004">
      <c r="K948" s="137"/>
      <c r="M948" s="138"/>
    </row>
    <row r="949" spans="11:13" s="119" customFormat="1" ht="26.25" customHeight="1" x14ac:dyDescent="0.55000000000000004">
      <c r="K949" s="137"/>
      <c r="M949" s="138"/>
    </row>
    <row r="950" spans="11:13" s="119" customFormat="1" ht="26.25" customHeight="1" x14ac:dyDescent="0.55000000000000004">
      <c r="K950" s="137"/>
      <c r="M950" s="138"/>
    </row>
    <row r="951" spans="11:13" s="119" customFormat="1" ht="26.25" customHeight="1" x14ac:dyDescent="0.55000000000000004">
      <c r="K951" s="137"/>
      <c r="M951" s="138"/>
    </row>
    <row r="952" spans="11:13" s="119" customFormat="1" ht="26.25" customHeight="1" x14ac:dyDescent="0.55000000000000004">
      <c r="K952" s="137"/>
      <c r="M952" s="138"/>
    </row>
    <row r="953" spans="11:13" s="119" customFormat="1" ht="26.25" customHeight="1" x14ac:dyDescent="0.55000000000000004">
      <c r="K953" s="137"/>
      <c r="M953" s="138"/>
    </row>
    <row r="954" spans="11:13" s="119" customFormat="1" ht="26.25" customHeight="1" x14ac:dyDescent="0.55000000000000004">
      <c r="K954" s="137"/>
      <c r="M954" s="138"/>
    </row>
    <row r="955" spans="11:13" s="119" customFormat="1" ht="26.25" customHeight="1" x14ac:dyDescent="0.55000000000000004">
      <c r="K955" s="137"/>
      <c r="M955" s="138"/>
    </row>
    <row r="956" spans="11:13" s="119" customFormat="1" ht="26.25" customHeight="1" x14ac:dyDescent="0.55000000000000004">
      <c r="K956" s="137"/>
      <c r="M956" s="138"/>
    </row>
    <row r="957" spans="11:13" s="119" customFormat="1" ht="26.25" customHeight="1" x14ac:dyDescent="0.55000000000000004">
      <c r="K957" s="137"/>
      <c r="M957" s="138"/>
    </row>
    <row r="958" spans="11:13" s="119" customFormat="1" ht="26.25" customHeight="1" x14ac:dyDescent="0.55000000000000004">
      <c r="K958" s="137"/>
      <c r="M958" s="138"/>
    </row>
    <row r="959" spans="11:13" s="119" customFormat="1" ht="26.25" customHeight="1" x14ac:dyDescent="0.55000000000000004">
      <c r="K959" s="137"/>
      <c r="M959" s="138"/>
    </row>
    <row r="960" spans="11:13" s="119" customFormat="1" ht="26.25" customHeight="1" x14ac:dyDescent="0.55000000000000004">
      <c r="K960" s="137"/>
      <c r="M960" s="138"/>
    </row>
    <row r="961" spans="11:13" s="119" customFormat="1" ht="26.25" customHeight="1" x14ac:dyDescent="0.55000000000000004">
      <c r="K961" s="137"/>
      <c r="M961" s="138"/>
    </row>
    <row r="962" spans="11:13" s="119" customFormat="1" ht="26.25" customHeight="1" x14ac:dyDescent="0.55000000000000004">
      <c r="K962" s="137"/>
      <c r="M962" s="138"/>
    </row>
    <row r="963" spans="11:13" s="119" customFormat="1" ht="26.25" customHeight="1" x14ac:dyDescent="0.55000000000000004">
      <c r="K963" s="137"/>
      <c r="M963" s="138"/>
    </row>
    <row r="964" spans="11:13" s="119" customFormat="1" ht="26.25" customHeight="1" x14ac:dyDescent="0.55000000000000004">
      <c r="K964" s="137"/>
      <c r="M964" s="138"/>
    </row>
    <row r="965" spans="11:13" s="119" customFormat="1" ht="26.25" customHeight="1" x14ac:dyDescent="0.55000000000000004">
      <c r="K965" s="137"/>
      <c r="M965" s="138"/>
    </row>
    <row r="966" spans="11:13" s="119" customFormat="1" ht="26.25" customHeight="1" x14ac:dyDescent="0.55000000000000004">
      <c r="K966" s="137"/>
      <c r="M966" s="138"/>
    </row>
    <row r="967" spans="11:13" s="119" customFormat="1" ht="26.25" customHeight="1" x14ac:dyDescent="0.55000000000000004">
      <c r="K967" s="137"/>
      <c r="M967" s="138"/>
    </row>
    <row r="968" spans="11:13" s="119" customFormat="1" ht="26.25" customHeight="1" x14ac:dyDescent="0.55000000000000004">
      <c r="K968" s="137"/>
      <c r="M968" s="138"/>
    </row>
    <row r="969" spans="11:13" s="119" customFormat="1" ht="26.25" customHeight="1" x14ac:dyDescent="0.55000000000000004">
      <c r="K969" s="137"/>
      <c r="M969" s="138"/>
    </row>
    <row r="970" spans="11:13" s="119" customFormat="1" ht="26.25" customHeight="1" x14ac:dyDescent="0.55000000000000004">
      <c r="K970" s="137"/>
      <c r="M970" s="138"/>
    </row>
    <row r="971" spans="11:13" s="119" customFormat="1" ht="26.25" customHeight="1" x14ac:dyDescent="0.55000000000000004">
      <c r="K971" s="137"/>
      <c r="M971" s="138"/>
    </row>
    <row r="972" spans="11:13" s="119" customFormat="1" ht="26.25" customHeight="1" x14ac:dyDescent="0.55000000000000004">
      <c r="K972" s="137"/>
      <c r="M972" s="138"/>
    </row>
    <row r="973" spans="11:13" s="119" customFormat="1" ht="26.25" customHeight="1" x14ac:dyDescent="0.55000000000000004">
      <c r="K973" s="137"/>
      <c r="M973" s="138"/>
    </row>
    <row r="974" spans="11:13" s="119" customFormat="1" ht="26.25" customHeight="1" x14ac:dyDescent="0.55000000000000004">
      <c r="K974" s="137"/>
      <c r="M974" s="138"/>
    </row>
    <row r="975" spans="11:13" s="119" customFormat="1" ht="26.25" customHeight="1" x14ac:dyDescent="0.55000000000000004">
      <c r="K975" s="137"/>
      <c r="M975" s="138"/>
    </row>
    <row r="976" spans="11:13" s="119" customFormat="1" ht="26.25" customHeight="1" x14ac:dyDescent="0.55000000000000004">
      <c r="K976" s="137"/>
      <c r="M976" s="138"/>
    </row>
    <row r="977" spans="11:13" s="119" customFormat="1" ht="26.25" customHeight="1" x14ac:dyDescent="0.55000000000000004">
      <c r="K977" s="137"/>
      <c r="M977" s="138"/>
    </row>
    <row r="978" spans="11:13" s="119" customFormat="1" ht="26.25" customHeight="1" x14ac:dyDescent="0.55000000000000004">
      <c r="K978" s="137"/>
      <c r="M978" s="138"/>
    </row>
    <row r="979" spans="11:13" s="119" customFormat="1" ht="26.25" customHeight="1" x14ac:dyDescent="0.55000000000000004">
      <c r="K979" s="137"/>
      <c r="M979" s="138"/>
    </row>
    <row r="980" spans="11:13" s="119" customFormat="1" ht="26.25" customHeight="1" x14ac:dyDescent="0.55000000000000004">
      <c r="K980" s="137"/>
      <c r="M980" s="138"/>
    </row>
    <row r="981" spans="11:13" s="119" customFormat="1" ht="26.25" customHeight="1" x14ac:dyDescent="0.55000000000000004">
      <c r="K981" s="137"/>
      <c r="M981" s="138"/>
    </row>
    <row r="982" spans="11:13" s="119" customFormat="1" ht="26.25" customHeight="1" x14ac:dyDescent="0.55000000000000004">
      <c r="K982" s="137"/>
      <c r="M982" s="138"/>
    </row>
    <row r="983" spans="11:13" s="119" customFormat="1" ht="26.25" customHeight="1" x14ac:dyDescent="0.55000000000000004">
      <c r="K983" s="137"/>
      <c r="M983" s="138"/>
    </row>
    <row r="984" spans="11:13" s="119" customFormat="1" ht="26.25" customHeight="1" x14ac:dyDescent="0.55000000000000004">
      <c r="K984" s="137"/>
      <c r="M984" s="138"/>
    </row>
    <row r="985" spans="11:13" s="119" customFormat="1" ht="26.25" customHeight="1" x14ac:dyDescent="0.55000000000000004">
      <c r="K985" s="137"/>
      <c r="M985" s="138"/>
    </row>
    <row r="986" spans="11:13" s="119" customFormat="1" ht="26.25" customHeight="1" x14ac:dyDescent="0.55000000000000004">
      <c r="K986" s="137"/>
      <c r="M986" s="138"/>
    </row>
    <row r="987" spans="11:13" s="119" customFormat="1" ht="26.25" customHeight="1" x14ac:dyDescent="0.55000000000000004">
      <c r="K987" s="137"/>
      <c r="M987" s="138"/>
    </row>
    <row r="988" spans="11:13" s="119" customFormat="1" ht="26.25" customHeight="1" x14ac:dyDescent="0.55000000000000004">
      <c r="K988" s="137"/>
      <c r="M988" s="138"/>
    </row>
    <row r="989" spans="11:13" s="119" customFormat="1" ht="26.25" customHeight="1" x14ac:dyDescent="0.55000000000000004">
      <c r="K989" s="137"/>
      <c r="M989" s="138"/>
    </row>
    <row r="990" spans="11:13" s="119" customFormat="1" ht="26.25" customHeight="1" x14ac:dyDescent="0.55000000000000004">
      <c r="K990" s="137"/>
      <c r="M990" s="138"/>
    </row>
    <row r="991" spans="11:13" s="119" customFormat="1" ht="26.25" customHeight="1" x14ac:dyDescent="0.55000000000000004">
      <c r="K991" s="137"/>
      <c r="M991" s="138"/>
    </row>
    <row r="992" spans="11:13" s="119" customFormat="1" ht="26.25" customHeight="1" x14ac:dyDescent="0.55000000000000004">
      <c r="K992" s="137"/>
      <c r="M992" s="138"/>
    </row>
    <row r="993" spans="11:13" s="119" customFormat="1" ht="26.25" customHeight="1" x14ac:dyDescent="0.55000000000000004">
      <c r="K993" s="137"/>
      <c r="M993" s="138"/>
    </row>
    <row r="994" spans="11:13" s="119" customFormat="1" ht="26.25" customHeight="1" x14ac:dyDescent="0.55000000000000004">
      <c r="K994" s="137"/>
      <c r="M994" s="138"/>
    </row>
    <row r="995" spans="11:13" s="119" customFormat="1" ht="26.25" customHeight="1" x14ac:dyDescent="0.55000000000000004">
      <c r="K995" s="137"/>
      <c r="M995" s="138"/>
    </row>
    <row r="996" spans="11:13" s="119" customFormat="1" ht="26.25" customHeight="1" x14ac:dyDescent="0.55000000000000004">
      <c r="K996" s="137"/>
      <c r="M996" s="138"/>
    </row>
    <row r="997" spans="11:13" s="119" customFormat="1" ht="26.25" customHeight="1" x14ac:dyDescent="0.55000000000000004">
      <c r="K997" s="137"/>
      <c r="M997" s="138"/>
    </row>
    <row r="998" spans="11:13" s="119" customFormat="1" ht="26.25" customHeight="1" x14ac:dyDescent="0.55000000000000004">
      <c r="K998" s="137"/>
      <c r="M998" s="138"/>
    </row>
    <row r="999" spans="11:13" s="119" customFormat="1" ht="26.25" customHeight="1" x14ac:dyDescent="0.55000000000000004">
      <c r="K999" s="137"/>
      <c r="M999" s="138"/>
    </row>
    <row r="1000" spans="11:13" s="119" customFormat="1" ht="26.25" customHeight="1" x14ac:dyDescent="0.55000000000000004">
      <c r="K1000" s="137"/>
      <c r="M1000" s="138"/>
    </row>
    <row r="1001" spans="11:13" s="119" customFormat="1" ht="26.25" customHeight="1" x14ac:dyDescent="0.55000000000000004">
      <c r="K1001" s="137"/>
      <c r="M1001" s="138"/>
    </row>
    <row r="1002" spans="11:13" s="119" customFormat="1" ht="26.25" customHeight="1" x14ac:dyDescent="0.55000000000000004">
      <c r="K1002" s="137"/>
      <c r="M1002" s="138"/>
    </row>
    <row r="1003" spans="11:13" s="119" customFormat="1" ht="26.25" customHeight="1" x14ac:dyDescent="0.55000000000000004">
      <c r="K1003" s="137"/>
      <c r="M1003" s="138"/>
    </row>
    <row r="1004" spans="11:13" s="119" customFormat="1" ht="26.25" customHeight="1" x14ac:dyDescent="0.55000000000000004">
      <c r="K1004" s="137"/>
      <c r="M1004" s="138"/>
    </row>
    <row r="1005" spans="11:13" s="119" customFormat="1" ht="26.25" customHeight="1" x14ac:dyDescent="0.55000000000000004">
      <c r="K1005" s="137"/>
      <c r="M1005" s="138"/>
    </row>
    <row r="1006" spans="11:13" s="119" customFormat="1" ht="26.25" customHeight="1" x14ac:dyDescent="0.55000000000000004">
      <c r="K1006" s="137"/>
      <c r="M1006" s="138"/>
    </row>
    <row r="1007" spans="11:13" s="119" customFormat="1" ht="26.25" customHeight="1" x14ac:dyDescent="0.55000000000000004">
      <c r="K1007" s="137"/>
      <c r="M1007" s="138"/>
    </row>
    <row r="1008" spans="11:13" s="119" customFormat="1" ht="26.25" customHeight="1" x14ac:dyDescent="0.55000000000000004">
      <c r="K1008" s="137"/>
      <c r="M1008" s="138"/>
    </row>
    <row r="1009" spans="11:13" s="119" customFormat="1" ht="26.25" customHeight="1" x14ac:dyDescent="0.55000000000000004">
      <c r="K1009" s="137"/>
      <c r="M1009" s="138"/>
    </row>
    <row r="1010" spans="11:13" s="119" customFormat="1" ht="26.25" customHeight="1" x14ac:dyDescent="0.55000000000000004">
      <c r="K1010" s="137"/>
      <c r="M1010" s="138"/>
    </row>
    <row r="1011" spans="11:13" s="119" customFormat="1" ht="26.25" customHeight="1" x14ac:dyDescent="0.55000000000000004">
      <c r="K1011" s="137"/>
      <c r="M1011" s="138"/>
    </row>
    <row r="1012" spans="11:13" s="119" customFormat="1" ht="26.25" customHeight="1" x14ac:dyDescent="0.55000000000000004">
      <c r="K1012" s="137"/>
      <c r="M1012" s="138"/>
    </row>
    <row r="1013" spans="11:13" s="119" customFormat="1" ht="26.25" customHeight="1" x14ac:dyDescent="0.55000000000000004">
      <c r="K1013" s="137"/>
      <c r="M1013" s="138"/>
    </row>
    <row r="1014" spans="11:13" s="119" customFormat="1" ht="26.25" customHeight="1" x14ac:dyDescent="0.55000000000000004">
      <c r="K1014" s="137"/>
      <c r="M1014" s="138"/>
    </row>
    <row r="1015" spans="11:13" s="119" customFormat="1" ht="26.25" customHeight="1" x14ac:dyDescent="0.55000000000000004">
      <c r="K1015" s="137"/>
      <c r="M1015" s="138"/>
    </row>
    <row r="1016" spans="11:13" s="119" customFormat="1" ht="26.25" customHeight="1" x14ac:dyDescent="0.55000000000000004">
      <c r="K1016" s="137"/>
      <c r="M1016" s="138"/>
    </row>
    <row r="1017" spans="11:13" s="119" customFormat="1" ht="26.25" customHeight="1" x14ac:dyDescent="0.55000000000000004">
      <c r="K1017" s="137"/>
      <c r="M1017" s="138"/>
    </row>
    <row r="1018" spans="11:13" s="119" customFormat="1" ht="26.25" customHeight="1" x14ac:dyDescent="0.55000000000000004">
      <c r="K1018" s="137"/>
      <c r="M1018" s="138"/>
    </row>
    <row r="1019" spans="11:13" s="119" customFormat="1" ht="26.25" customHeight="1" x14ac:dyDescent="0.55000000000000004">
      <c r="K1019" s="137"/>
      <c r="M1019" s="138"/>
    </row>
    <row r="1020" spans="11:13" s="119" customFormat="1" ht="26.25" customHeight="1" x14ac:dyDescent="0.55000000000000004">
      <c r="K1020" s="137"/>
      <c r="M1020" s="138"/>
    </row>
    <row r="1021" spans="11:13" s="119" customFormat="1" ht="26.25" customHeight="1" x14ac:dyDescent="0.55000000000000004">
      <c r="K1021" s="137"/>
      <c r="M1021" s="138"/>
    </row>
    <row r="1022" spans="11:13" s="119" customFormat="1" ht="26.25" customHeight="1" x14ac:dyDescent="0.55000000000000004">
      <c r="K1022" s="137"/>
      <c r="M1022" s="138"/>
    </row>
    <row r="1023" spans="11:13" s="119" customFormat="1" ht="26.25" customHeight="1" x14ac:dyDescent="0.55000000000000004">
      <c r="K1023" s="137"/>
      <c r="M1023" s="138"/>
    </row>
    <row r="1024" spans="11:13" s="119" customFormat="1" ht="26.25" customHeight="1" x14ac:dyDescent="0.55000000000000004">
      <c r="K1024" s="137"/>
      <c r="M1024" s="138"/>
    </row>
    <row r="1025" spans="11:13" s="119" customFormat="1" ht="26.25" customHeight="1" x14ac:dyDescent="0.55000000000000004">
      <c r="K1025" s="137"/>
      <c r="M1025" s="138"/>
    </row>
    <row r="1026" spans="11:13" s="119" customFormat="1" ht="26.25" customHeight="1" x14ac:dyDescent="0.55000000000000004">
      <c r="K1026" s="137"/>
      <c r="M1026" s="138"/>
    </row>
    <row r="1027" spans="11:13" s="119" customFormat="1" ht="26.25" customHeight="1" x14ac:dyDescent="0.55000000000000004">
      <c r="K1027" s="137"/>
      <c r="M1027" s="138"/>
    </row>
    <row r="1028" spans="11:13" s="119" customFormat="1" ht="26.25" customHeight="1" x14ac:dyDescent="0.55000000000000004">
      <c r="K1028" s="137"/>
      <c r="M1028" s="138"/>
    </row>
    <row r="1029" spans="11:13" s="119" customFormat="1" ht="26.25" customHeight="1" x14ac:dyDescent="0.55000000000000004">
      <c r="K1029" s="137"/>
      <c r="M1029" s="138"/>
    </row>
    <row r="1030" spans="11:13" s="119" customFormat="1" ht="26.25" customHeight="1" x14ac:dyDescent="0.55000000000000004">
      <c r="K1030" s="137"/>
      <c r="M1030" s="138"/>
    </row>
    <row r="1031" spans="11:13" s="119" customFormat="1" ht="26.25" customHeight="1" x14ac:dyDescent="0.55000000000000004">
      <c r="K1031" s="137"/>
      <c r="M1031" s="138"/>
    </row>
    <row r="1032" spans="11:13" s="119" customFormat="1" ht="26.25" customHeight="1" x14ac:dyDescent="0.55000000000000004">
      <c r="K1032" s="137"/>
      <c r="M1032" s="138"/>
    </row>
    <row r="1033" spans="11:13" s="119" customFormat="1" ht="26.25" customHeight="1" x14ac:dyDescent="0.55000000000000004">
      <c r="K1033" s="137"/>
      <c r="M1033" s="138"/>
    </row>
    <row r="1034" spans="11:13" s="119" customFormat="1" ht="26.25" customHeight="1" x14ac:dyDescent="0.55000000000000004">
      <c r="K1034" s="137"/>
      <c r="M1034" s="138"/>
    </row>
    <row r="1035" spans="11:13" s="119" customFormat="1" ht="26.25" customHeight="1" x14ac:dyDescent="0.55000000000000004">
      <c r="K1035" s="137"/>
      <c r="M1035" s="138"/>
    </row>
    <row r="1036" spans="11:13" s="119" customFormat="1" ht="26.25" customHeight="1" x14ac:dyDescent="0.55000000000000004">
      <c r="K1036" s="137"/>
      <c r="M1036" s="138"/>
    </row>
    <row r="1037" spans="11:13" s="119" customFormat="1" ht="26.25" customHeight="1" x14ac:dyDescent="0.55000000000000004">
      <c r="K1037" s="137"/>
      <c r="M1037" s="138"/>
    </row>
    <row r="1038" spans="11:13" s="119" customFormat="1" ht="26.25" customHeight="1" x14ac:dyDescent="0.55000000000000004">
      <c r="K1038" s="137"/>
      <c r="M1038" s="138"/>
    </row>
    <row r="1039" spans="11:13" s="119" customFormat="1" ht="26.25" customHeight="1" x14ac:dyDescent="0.55000000000000004">
      <c r="K1039" s="137"/>
      <c r="M1039" s="138"/>
    </row>
    <row r="1040" spans="11:13" s="119" customFormat="1" ht="26.25" customHeight="1" x14ac:dyDescent="0.55000000000000004">
      <c r="K1040" s="137"/>
      <c r="M1040" s="138"/>
    </row>
    <row r="1041" spans="11:13" s="119" customFormat="1" ht="26.25" customHeight="1" x14ac:dyDescent="0.55000000000000004">
      <c r="K1041" s="137"/>
      <c r="M1041" s="138"/>
    </row>
    <row r="1042" spans="11:13" s="119" customFormat="1" ht="26.25" customHeight="1" x14ac:dyDescent="0.55000000000000004">
      <c r="K1042" s="137"/>
      <c r="M1042" s="138"/>
    </row>
    <row r="1043" spans="11:13" s="119" customFormat="1" ht="26.25" customHeight="1" x14ac:dyDescent="0.55000000000000004">
      <c r="K1043" s="137"/>
      <c r="M1043" s="138"/>
    </row>
    <row r="1044" spans="11:13" s="119" customFormat="1" ht="26.25" customHeight="1" x14ac:dyDescent="0.55000000000000004">
      <c r="K1044" s="137"/>
      <c r="M1044" s="138"/>
    </row>
    <row r="1045" spans="11:13" s="119" customFormat="1" ht="26.25" customHeight="1" x14ac:dyDescent="0.55000000000000004">
      <c r="K1045" s="137"/>
      <c r="M1045" s="138"/>
    </row>
    <row r="1046" spans="11:13" s="119" customFormat="1" ht="26.25" customHeight="1" x14ac:dyDescent="0.55000000000000004">
      <c r="K1046" s="137"/>
      <c r="M1046" s="138"/>
    </row>
    <row r="1047" spans="11:13" s="119" customFormat="1" ht="26.25" customHeight="1" x14ac:dyDescent="0.55000000000000004">
      <c r="K1047" s="137"/>
      <c r="M1047" s="138"/>
    </row>
    <row r="1048" spans="11:13" s="119" customFormat="1" ht="26.25" customHeight="1" x14ac:dyDescent="0.55000000000000004">
      <c r="K1048" s="137"/>
      <c r="M1048" s="138"/>
    </row>
    <row r="1049" spans="11:13" s="119" customFormat="1" ht="26.25" customHeight="1" x14ac:dyDescent="0.55000000000000004">
      <c r="K1049" s="137"/>
      <c r="M1049" s="138"/>
    </row>
    <row r="1050" spans="11:13" s="119" customFormat="1" ht="26.25" customHeight="1" x14ac:dyDescent="0.55000000000000004">
      <c r="K1050" s="137"/>
      <c r="M1050" s="138"/>
    </row>
    <row r="1051" spans="11:13" s="119" customFormat="1" ht="26.25" customHeight="1" x14ac:dyDescent="0.55000000000000004">
      <c r="K1051" s="137"/>
      <c r="M1051" s="138"/>
    </row>
    <row r="1052" spans="11:13" s="119" customFormat="1" ht="26.25" customHeight="1" x14ac:dyDescent="0.55000000000000004">
      <c r="K1052" s="137"/>
      <c r="M1052" s="138"/>
    </row>
    <row r="1053" spans="11:13" s="119" customFormat="1" ht="26.25" customHeight="1" x14ac:dyDescent="0.55000000000000004">
      <c r="K1053" s="137"/>
      <c r="M1053" s="138"/>
    </row>
    <row r="1054" spans="11:13" s="119" customFormat="1" ht="26.25" customHeight="1" x14ac:dyDescent="0.55000000000000004">
      <c r="K1054" s="137"/>
      <c r="M1054" s="138"/>
    </row>
    <row r="1055" spans="11:13" s="119" customFormat="1" ht="26.25" customHeight="1" x14ac:dyDescent="0.55000000000000004">
      <c r="K1055" s="137"/>
      <c r="M1055" s="138"/>
    </row>
    <row r="1056" spans="11:13" s="119" customFormat="1" ht="26.25" customHeight="1" x14ac:dyDescent="0.55000000000000004">
      <c r="K1056" s="137"/>
      <c r="M1056" s="138"/>
    </row>
    <row r="1057" spans="11:13" s="119" customFormat="1" ht="26.25" customHeight="1" x14ac:dyDescent="0.55000000000000004">
      <c r="K1057" s="137"/>
      <c r="M1057" s="138"/>
    </row>
    <row r="1058" spans="11:13" s="119" customFormat="1" ht="26.25" customHeight="1" x14ac:dyDescent="0.55000000000000004">
      <c r="K1058" s="137"/>
      <c r="M1058" s="138"/>
    </row>
    <row r="1059" spans="11:13" s="119" customFormat="1" ht="26.25" customHeight="1" x14ac:dyDescent="0.55000000000000004">
      <c r="K1059" s="137"/>
      <c r="M1059" s="138"/>
    </row>
    <row r="1060" spans="11:13" s="119" customFormat="1" ht="26.25" customHeight="1" x14ac:dyDescent="0.55000000000000004">
      <c r="K1060" s="137"/>
      <c r="M1060" s="138"/>
    </row>
    <row r="1061" spans="11:13" s="119" customFormat="1" ht="26.25" customHeight="1" x14ac:dyDescent="0.55000000000000004">
      <c r="K1061" s="137"/>
      <c r="M1061" s="138"/>
    </row>
    <row r="1062" spans="11:13" s="119" customFormat="1" ht="26.25" customHeight="1" x14ac:dyDescent="0.55000000000000004">
      <c r="K1062" s="137"/>
      <c r="M1062" s="138"/>
    </row>
    <row r="1063" spans="11:13" s="119" customFormat="1" ht="26.25" customHeight="1" x14ac:dyDescent="0.55000000000000004">
      <c r="K1063" s="137"/>
      <c r="M1063" s="138"/>
    </row>
    <row r="1064" spans="11:13" s="119" customFormat="1" ht="26.25" customHeight="1" x14ac:dyDescent="0.55000000000000004">
      <c r="K1064" s="137"/>
      <c r="M1064" s="138"/>
    </row>
    <row r="1065" spans="11:13" s="119" customFormat="1" ht="26.25" customHeight="1" x14ac:dyDescent="0.55000000000000004">
      <c r="K1065" s="137"/>
      <c r="M1065" s="138"/>
    </row>
    <row r="1066" spans="11:13" s="119" customFormat="1" ht="26.25" customHeight="1" x14ac:dyDescent="0.55000000000000004">
      <c r="K1066" s="137"/>
      <c r="M1066" s="138"/>
    </row>
    <row r="1067" spans="11:13" s="119" customFormat="1" ht="26.25" customHeight="1" x14ac:dyDescent="0.55000000000000004">
      <c r="K1067" s="137"/>
      <c r="M1067" s="138"/>
    </row>
    <row r="1068" spans="11:13" s="119" customFormat="1" ht="26.25" customHeight="1" x14ac:dyDescent="0.55000000000000004">
      <c r="K1068" s="137"/>
      <c r="M1068" s="138"/>
    </row>
    <row r="1069" spans="11:13" s="119" customFormat="1" ht="26.25" customHeight="1" x14ac:dyDescent="0.55000000000000004">
      <c r="K1069" s="137"/>
      <c r="M1069" s="138"/>
    </row>
    <row r="1070" spans="11:13" s="119" customFormat="1" ht="26.25" customHeight="1" x14ac:dyDescent="0.55000000000000004">
      <c r="K1070" s="137"/>
      <c r="M1070" s="138"/>
    </row>
    <row r="1071" spans="11:13" s="119" customFormat="1" ht="26.25" customHeight="1" x14ac:dyDescent="0.55000000000000004">
      <c r="K1071" s="137"/>
      <c r="M1071" s="138"/>
    </row>
    <row r="1072" spans="11:13" s="119" customFormat="1" ht="26.25" customHeight="1" x14ac:dyDescent="0.55000000000000004">
      <c r="K1072" s="137"/>
      <c r="M1072" s="138"/>
    </row>
    <row r="1073" spans="11:13" s="119" customFormat="1" ht="26.25" customHeight="1" x14ac:dyDescent="0.55000000000000004">
      <c r="K1073" s="137"/>
      <c r="M1073" s="138"/>
    </row>
    <row r="1074" spans="11:13" s="119" customFormat="1" ht="26.25" customHeight="1" x14ac:dyDescent="0.55000000000000004">
      <c r="K1074" s="137"/>
      <c r="M1074" s="138"/>
    </row>
    <row r="1075" spans="11:13" s="119" customFormat="1" ht="26.25" customHeight="1" x14ac:dyDescent="0.55000000000000004">
      <c r="K1075" s="137"/>
      <c r="M1075" s="138"/>
    </row>
    <row r="1076" spans="11:13" s="119" customFormat="1" ht="26.25" customHeight="1" x14ac:dyDescent="0.55000000000000004">
      <c r="K1076" s="137"/>
      <c r="M1076" s="138"/>
    </row>
    <row r="1077" spans="11:13" s="119" customFormat="1" ht="26.25" customHeight="1" x14ac:dyDescent="0.55000000000000004">
      <c r="K1077" s="137"/>
      <c r="M1077" s="138"/>
    </row>
    <row r="1078" spans="11:13" s="119" customFormat="1" ht="26.25" customHeight="1" x14ac:dyDescent="0.55000000000000004">
      <c r="K1078" s="137"/>
      <c r="M1078" s="138"/>
    </row>
    <row r="1079" spans="11:13" s="119" customFormat="1" ht="26.25" customHeight="1" x14ac:dyDescent="0.55000000000000004">
      <c r="K1079" s="137"/>
      <c r="M1079" s="138"/>
    </row>
    <row r="1080" spans="11:13" s="119" customFormat="1" ht="26.25" customHeight="1" x14ac:dyDescent="0.55000000000000004">
      <c r="K1080" s="137"/>
      <c r="M1080" s="138"/>
    </row>
    <row r="1081" spans="11:13" s="119" customFormat="1" ht="26.25" customHeight="1" x14ac:dyDescent="0.55000000000000004">
      <c r="K1081" s="137"/>
      <c r="M1081" s="138"/>
    </row>
    <row r="1082" spans="11:13" s="119" customFormat="1" ht="26.25" customHeight="1" x14ac:dyDescent="0.55000000000000004">
      <c r="K1082" s="137"/>
      <c r="M1082" s="138"/>
    </row>
    <row r="1083" spans="11:13" s="119" customFormat="1" ht="26.25" customHeight="1" x14ac:dyDescent="0.55000000000000004">
      <c r="K1083" s="137"/>
      <c r="M1083" s="138"/>
    </row>
    <row r="1084" spans="11:13" s="119" customFormat="1" ht="26.25" customHeight="1" x14ac:dyDescent="0.55000000000000004">
      <c r="K1084" s="137"/>
      <c r="M1084" s="138"/>
    </row>
    <row r="1085" spans="11:13" s="119" customFormat="1" ht="26.25" customHeight="1" x14ac:dyDescent="0.55000000000000004">
      <c r="K1085" s="137"/>
      <c r="M1085" s="138"/>
    </row>
    <row r="1086" spans="11:13" s="119" customFormat="1" ht="26.25" customHeight="1" x14ac:dyDescent="0.55000000000000004">
      <c r="K1086" s="137"/>
      <c r="M1086" s="138"/>
    </row>
    <row r="1087" spans="11:13" s="119" customFormat="1" ht="26.25" customHeight="1" x14ac:dyDescent="0.55000000000000004">
      <c r="K1087" s="137"/>
      <c r="M1087" s="138"/>
    </row>
    <row r="1088" spans="11:13" s="119" customFormat="1" ht="26.25" customHeight="1" x14ac:dyDescent="0.55000000000000004">
      <c r="K1088" s="137"/>
      <c r="M1088" s="138"/>
    </row>
    <row r="1089" spans="11:13" s="119" customFormat="1" ht="26.25" customHeight="1" x14ac:dyDescent="0.55000000000000004">
      <c r="K1089" s="137"/>
      <c r="M1089" s="138"/>
    </row>
    <row r="1090" spans="11:13" s="119" customFormat="1" ht="26.25" customHeight="1" x14ac:dyDescent="0.55000000000000004">
      <c r="K1090" s="137"/>
      <c r="M1090" s="138"/>
    </row>
    <row r="1091" spans="11:13" s="119" customFormat="1" ht="26.25" customHeight="1" x14ac:dyDescent="0.55000000000000004">
      <c r="K1091" s="137"/>
      <c r="M1091" s="138"/>
    </row>
    <row r="1092" spans="11:13" s="119" customFormat="1" ht="26.25" customHeight="1" x14ac:dyDescent="0.55000000000000004">
      <c r="K1092" s="137"/>
      <c r="M1092" s="138"/>
    </row>
    <row r="1093" spans="11:13" s="119" customFormat="1" ht="26.25" customHeight="1" x14ac:dyDescent="0.55000000000000004">
      <c r="K1093" s="137"/>
      <c r="M1093" s="138"/>
    </row>
    <row r="1094" spans="11:13" s="119" customFormat="1" ht="26.25" customHeight="1" x14ac:dyDescent="0.55000000000000004">
      <c r="K1094" s="137"/>
      <c r="M1094" s="138"/>
    </row>
    <row r="1095" spans="11:13" s="119" customFormat="1" ht="26.25" customHeight="1" x14ac:dyDescent="0.55000000000000004">
      <c r="K1095" s="137"/>
      <c r="M1095" s="138"/>
    </row>
    <row r="1096" spans="11:13" s="119" customFormat="1" ht="26.25" customHeight="1" x14ac:dyDescent="0.55000000000000004">
      <c r="K1096" s="137"/>
      <c r="M1096" s="138"/>
    </row>
    <row r="1097" spans="11:13" s="119" customFormat="1" ht="26.25" customHeight="1" x14ac:dyDescent="0.55000000000000004">
      <c r="K1097" s="137"/>
      <c r="M1097" s="138"/>
    </row>
    <row r="1098" spans="11:13" s="119" customFormat="1" ht="26.25" customHeight="1" x14ac:dyDescent="0.55000000000000004">
      <c r="K1098" s="137"/>
      <c r="M1098" s="138"/>
    </row>
    <row r="1099" spans="11:13" s="119" customFormat="1" ht="26.25" customHeight="1" x14ac:dyDescent="0.55000000000000004">
      <c r="K1099" s="137"/>
      <c r="M1099" s="138"/>
    </row>
    <row r="1100" spans="11:13" s="119" customFormat="1" ht="26.25" customHeight="1" x14ac:dyDescent="0.55000000000000004">
      <c r="K1100" s="137"/>
      <c r="M1100" s="138"/>
    </row>
    <row r="1101" spans="11:13" s="119" customFormat="1" ht="26.25" customHeight="1" x14ac:dyDescent="0.55000000000000004">
      <c r="K1101" s="137"/>
      <c r="M1101" s="138"/>
    </row>
    <row r="1102" spans="11:13" s="119" customFormat="1" ht="26.25" customHeight="1" x14ac:dyDescent="0.55000000000000004">
      <c r="K1102" s="137"/>
      <c r="M1102" s="138"/>
    </row>
    <row r="1103" spans="11:13" s="119" customFormat="1" ht="26.25" customHeight="1" x14ac:dyDescent="0.55000000000000004">
      <c r="K1103" s="137"/>
      <c r="M1103" s="138"/>
    </row>
    <row r="1104" spans="11:13" s="119" customFormat="1" ht="26.25" customHeight="1" x14ac:dyDescent="0.55000000000000004">
      <c r="K1104" s="137"/>
      <c r="M1104" s="138"/>
    </row>
    <row r="1105" spans="11:13" s="119" customFormat="1" ht="26.25" customHeight="1" x14ac:dyDescent="0.55000000000000004">
      <c r="K1105" s="137"/>
      <c r="M1105" s="138"/>
    </row>
    <row r="1106" spans="11:13" s="119" customFormat="1" ht="26.25" customHeight="1" x14ac:dyDescent="0.55000000000000004">
      <c r="K1106" s="137"/>
      <c r="M1106" s="138"/>
    </row>
    <row r="1107" spans="11:13" s="119" customFormat="1" ht="26.25" customHeight="1" x14ac:dyDescent="0.55000000000000004">
      <c r="K1107" s="137"/>
      <c r="M1107" s="138"/>
    </row>
    <row r="1108" spans="11:13" s="119" customFormat="1" ht="26.25" customHeight="1" x14ac:dyDescent="0.55000000000000004">
      <c r="K1108" s="137"/>
      <c r="M1108" s="138"/>
    </row>
    <row r="1109" spans="11:13" s="119" customFormat="1" ht="26.25" customHeight="1" x14ac:dyDescent="0.55000000000000004">
      <c r="K1109" s="137"/>
      <c r="M1109" s="138"/>
    </row>
    <row r="1110" spans="11:13" s="119" customFormat="1" ht="26.25" customHeight="1" x14ac:dyDescent="0.55000000000000004">
      <c r="K1110" s="137"/>
      <c r="M1110" s="138"/>
    </row>
  </sheetData>
  <sheetProtection sheet="1" objects="1" scenarios="1"/>
  <mergeCells count="7">
    <mergeCell ref="A9:Q9"/>
    <mergeCell ref="A1:Q2"/>
    <mergeCell ref="A4:D4"/>
    <mergeCell ref="E4:Q6"/>
    <mergeCell ref="A5:D5"/>
    <mergeCell ref="A6:D6"/>
    <mergeCell ref="A8:Q8"/>
  </mergeCells>
  <phoneticPr fontId="2"/>
  <conditionalFormatting sqref="B13:B112">
    <cfRule type="cellIs" dxfId="5" priority="2" operator="equal">
      <formula>0</formula>
    </cfRule>
  </conditionalFormatting>
  <conditionalFormatting sqref="M13 L14:M112">
    <cfRule type="cellIs" dxfId="4" priority="1" operator="equal">
      <formula>0</formula>
    </cfRule>
  </conditionalFormatting>
  <pageMargins left="0.7" right="0.7" top="0.75" bottom="0.75" header="0.3" footer="0.3"/>
  <pageSetup paperSize="9" scale="34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D8E3-EEF8-4BAF-90D8-DDFCB7480FD2}">
  <sheetPr>
    <tabColor theme="5" tint="0.59999389629810485"/>
    <pageSetUpPr fitToPage="1"/>
  </sheetPr>
  <dimension ref="A1:Q1110"/>
  <sheetViews>
    <sheetView showGridLines="0" view="pageBreakPreview" zoomScale="80" zoomScaleNormal="80" zoomScaleSheetLayoutView="80" workbookViewId="0">
      <selection activeCell="I18" sqref="I18"/>
    </sheetView>
  </sheetViews>
  <sheetFormatPr defaultColWidth="9" defaultRowHeight="14.5" x14ac:dyDescent="0.55000000000000004"/>
  <cols>
    <col min="1" max="1" width="5.6640625" style="119" bestFit="1" customWidth="1"/>
    <col min="2" max="2" width="12.4140625" style="119" bestFit="1" customWidth="1"/>
    <col min="3" max="3" width="20.25" style="119" bestFit="1" customWidth="1"/>
    <col min="4" max="4" width="19.08203125" style="119" bestFit="1" customWidth="1"/>
    <col min="5" max="5" width="19.08203125" style="119" customWidth="1"/>
    <col min="6" max="6" width="14.9140625" style="119" bestFit="1" customWidth="1"/>
    <col min="7" max="10" width="12.4140625" style="119" customWidth="1"/>
    <col min="11" max="11" width="5.83203125" style="137" customWidth="1"/>
    <col min="12" max="12" width="5.83203125" style="119" customWidth="1"/>
    <col min="13" max="13" width="14.25" style="138" bestFit="1" customWidth="1"/>
    <col min="14" max="14" width="11.75" style="89" bestFit="1" customWidth="1"/>
    <col min="15" max="15" width="8.25" style="89" bestFit="1" customWidth="1"/>
    <col min="16" max="16" width="11.75" style="89" bestFit="1" customWidth="1"/>
    <col min="17" max="17" width="35.5" style="89" customWidth="1"/>
    <col min="18" max="16384" width="9" style="89"/>
  </cols>
  <sheetData>
    <row r="1" spans="1:17" ht="22.5" customHeight="1" x14ac:dyDescent="0.55000000000000004">
      <c r="A1" s="238" t="s">
        <v>99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17" ht="58.5" customHeight="1" x14ac:dyDescent="0.55000000000000004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</row>
    <row r="3" spans="1:17" ht="25" customHeight="1" thickBot="1" x14ac:dyDescent="0.6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</row>
    <row r="4" spans="1:17" ht="44" customHeight="1" thickBot="1" x14ac:dyDescent="0.6">
      <c r="A4" s="239" t="s">
        <v>449</v>
      </c>
      <c r="B4" s="240"/>
      <c r="C4" s="240"/>
      <c r="D4" s="241"/>
      <c r="E4" s="227" t="s">
        <v>447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</row>
    <row r="5" spans="1:17" ht="87.5" customHeight="1" x14ac:dyDescent="0.55000000000000004">
      <c r="A5" s="229">
        <f>COUNTA(G13:G112)</f>
        <v>0</v>
      </c>
      <c r="B5" s="230"/>
      <c r="C5" s="230"/>
      <c r="D5" s="231"/>
      <c r="E5" s="227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</row>
    <row r="6" spans="1:17" ht="23" customHeight="1" thickBot="1" x14ac:dyDescent="0.6">
      <c r="A6" s="232" t="s">
        <v>450</v>
      </c>
      <c r="B6" s="233"/>
      <c r="C6" s="233"/>
      <c r="D6" s="234"/>
      <c r="E6" s="227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</row>
    <row r="7" spans="1:17" ht="25" customHeight="1" thickBot="1" x14ac:dyDescent="0.6">
      <c r="A7" s="91"/>
      <c r="B7" s="91"/>
      <c r="C7" s="92"/>
      <c r="D7" s="91"/>
      <c r="E7" s="91"/>
      <c r="F7" s="91"/>
      <c r="G7" s="91"/>
      <c r="H7" s="91"/>
      <c r="I7" s="91"/>
      <c r="J7" s="91"/>
      <c r="K7" s="93"/>
      <c r="L7" s="91"/>
      <c r="M7" s="94"/>
      <c r="N7" s="95"/>
      <c r="O7" s="95"/>
      <c r="P7" s="95"/>
      <c r="Q7" s="95"/>
    </row>
    <row r="8" spans="1:17" ht="30.5" customHeight="1" x14ac:dyDescent="0.55000000000000004">
      <c r="A8" s="235" t="s">
        <v>448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7"/>
    </row>
    <row r="9" spans="1:17" ht="74.5" customHeight="1" thickBot="1" x14ac:dyDescent="0.6">
      <c r="A9" s="220" t="s">
        <v>451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2"/>
    </row>
    <row r="10" spans="1:17" ht="50" customHeight="1" thickBot="1" x14ac:dyDescent="0.6">
      <c r="A10" s="96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</row>
    <row r="11" spans="1:17" s="110" customFormat="1" ht="39" customHeight="1" thickBot="1" x14ac:dyDescent="0.6">
      <c r="A11" s="142" t="s">
        <v>434</v>
      </c>
      <c r="B11" s="143" t="s">
        <v>440</v>
      </c>
      <c r="C11" s="144" t="s">
        <v>140</v>
      </c>
      <c r="D11" s="145" t="s">
        <v>445</v>
      </c>
      <c r="E11" s="146" t="s">
        <v>444</v>
      </c>
      <c r="F11" s="147" t="s">
        <v>24</v>
      </c>
      <c r="G11" s="144" t="s">
        <v>25</v>
      </c>
      <c r="H11" s="144" t="s">
        <v>26</v>
      </c>
      <c r="I11" s="144" t="s">
        <v>27</v>
      </c>
      <c r="J11" s="148" t="s">
        <v>28</v>
      </c>
      <c r="K11" s="149" t="s">
        <v>439</v>
      </c>
      <c r="L11" s="150" t="s">
        <v>435</v>
      </c>
      <c r="M11" s="151" t="s">
        <v>29</v>
      </c>
      <c r="N11" s="152" t="s">
        <v>30</v>
      </c>
      <c r="O11" s="153" t="s">
        <v>442</v>
      </c>
      <c r="P11" s="145" t="s">
        <v>436</v>
      </c>
      <c r="Q11" s="150" t="s">
        <v>31</v>
      </c>
    </row>
    <row r="12" spans="1:17" s="119" customFormat="1" ht="26.25" customHeight="1" thickBot="1" x14ac:dyDescent="0.6">
      <c r="A12" s="154" t="s">
        <v>32</v>
      </c>
      <c r="B12" s="155">
        <v>118</v>
      </c>
      <c r="C12" s="156" t="s">
        <v>33</v>
      </c>
      <c r="D12" s="156">
        <v>18421</v>
      </c>
      <c r="E12" s="157" t="s">
        <v>446</v>
      </c>
      <c r="F12" s="158">
        <v>1234567890</v>
      </c>
      <c r="G12" s="156" t="s">
        <v>34</v>
      </c>
      <c r="H12" s="156" t="s">
        <v>35</v>
      </c>
      <c r="I12" s="156" t="s">
        <v>36</v>
      </c>
      <c r="J12" s="159" t="s">
        <v>37</v>
      </c>
      <c r="K12" s="155">
        <v>2</v>
      </c>
      <c r="L12" s="157" t="s">
        <v>41</v>
      </c>
      <c r="M12" s="160" t="s">
        <v>38</v>
      </c>
      <c r="N12" s="155" t="s">
        <v>137</v>
      </c>
      <c r="O12" s="156">
        <v>33</v>
      </c>
      <c r="P12" s="156" t="s">
        <v>441</v>
      </c>
      <c r="Q12" s="161" t="s">
        <v>40</v>
      </c>
    </row>
    <row r="13" spans="1:17" s="119" customFormat="1" ht="26.25" customHeight="1" x14ac:dyDescent="0.55000000000000004">
      <c r="A13" s="120">
        <v>1</v>
      </c>
      <c r="B13" s="121" t="str">
        <f>IF(G13="","",データ!$B$2)</f>
        <v/>
      </c>
      <c r="C13" s="122" t="str">
        <f>IF(G13="","",データ!$B$3)</f>
        <v/>
      </c>
      <c r="D13" s="123" t="str">
        <f>IF(G13="","",データ!$B$7)</f>
        <v/>
      </c>
      <c r="E13" s="124" t="str">
        <f>IF(G13="","",データ!$B$8)</f>
        <v/>
      </c>
      <c r="F13" s="58"/>
      <c r="G13" s="55"/>
      <c r="H13" s="55"/>
      <c r="I13" s="55"/>
      <c r="J13" s="139"/>
      <c r="K13" s="121" t="str">
        <f>IF(G13="","","2")</f>
        <v/>
      </c>
      <c r="L13" s="124" t="str">
        <f>IF(G13="","","女性")</f>
        <v/>
      </c>
      <c r="M13" s="162"/>
      <c r="N13" s="121" t="str">
        <f>IF(G13="","",データ!$B$5)</f>
        <v/>
      </c>
      <c r="O13" s="123" t="str">
        <f>IF(G13="","","33")</f>
        <v/>
      </c>
      <c r="P13" s="123" t="str">
        <f>IF(G13="","","岡山")</f>
        <v/>
      </c>
      <c r="Q13" s="124" t="str">
        <f>IF(G13="","",データ!$B$6)</f>
        <v/>
      </c>
    </row>
    <row r="14" spans="1:17" s="119" customFormat="1" ht="26.25" customHeight="1" x14ac:dyDescent="0.55000000000000004">
      <c r="A14" s="125">
        <v>2</v>
      </c>
      <c r="B14" s="126" t="str">
        <f>IF(G14="","",データ!$B$2)</f>
        <v/>
      </c>
      <c r="C14" s="127" t="str">
        <f>IF(G14="","",データ!$B$3)</f>
        <v/>
      </c>
      <c r="D14" s="128" t="str">
        <f>IF(G14="","",データ!$B$7)</f>
        <v/>
      </c>
      <c r="E14" s="129" t="str">
        <f>IF(G14="","",データ!$B$8)</f>
        <v/>
      </c>
      <c r="F14" s="59"/>
      <c r="G14" s="56"/>
      <c r="H14" s="56"/>
      <c r="I14" s="56"/>
      <c r="J14" s="140"/>
      <c r="K14" s="130" t="str">
        <f t="shared" ref="K14:K77" si="0">IF(G14="","","2")</f>
        <v/>
      </c>
      <c r="L14" s="129" t="str">
        <f t="shared" ref="L14:L77" si="1">IF(G14="","","女性")</f>
        <v/>
      </c>
      <c r="M14" s="163"/>
      <c r="N14" s="126" t="str">
        <f>IF(G14="","",データ!$B$5)</f>
        <v/>
      </c>
      <c r="O14" s="128" t="str">
        <f t="shared" ref="O14:O77" si="2">IF(G14="","","33")</f>
        <v/>
      </c>
      <c r="P14" s="128" t="str">
        <f t="shared" ref="P14:P77" si="3">IF(G14="","","岡山")</f>
        <v/>
      </c>
      <c r="Q14" s="129" t="str">
        <f>IF(G14="","",データ!$B$6)</f>
        <v/>
      </c>
    </row>
    <row r="15" spans="1:17" s="119" customFormat="1" ht="26.25" customHeight="1" x14ac:dyDescent="0.55000000000000004">
      <c r="A15" s="125">
        <v>3</v>
      </c>
      <c r="B15" s="126" t="str">
        <f>IF(G15="","",データ!$B$2)</f>
        <v/>
      </c>
      <c r="C15" s="127" t="str">
        <f>IF(G15="","",データ!$B$3)</f>
        <v/>
      </c>
      <c r="D15" s="128" t="str">
        <f>IF(G15="","",データ!$B$7)</f>
        <v/>
      </c>
      <c r="E15" s="129" t="str">
        <f>IF(G15="","",データ!$B$8)</f>
        <v/>
      </c>
      <c r="F15" s="59"/>
      <c r="G15" s="56"/>
      <c r="H15" s="56"/>
      <c r="I15" s="56"/>
      <c r="J15" s="140"/>
      <c r="K15" s="130" t="str">
        <f t="shared" si="0"/>
        <v/>
      </c>
      <c r="L15" s="129" t="str">
        <f t="shared" si="1"/>
        <v/>
      </c>
      <c r="M15" s="163"/>
      <c r="N15" s="126" t="str">
        <f>IF(G15="","",データ!$B$5)</f>
        <v/>
      </c>
      <c r="O15" s="128" t="str">
        <f t="shared" si="2"/>
        <v/>
      </c>
      <c r="P15" s="128" t="str">
        <f t="shared" si="3"/>
        <v/>
      </c>
      <c r="Q15" s="129" t="str">
        <f>IF(G15="","",データ!$B$6)</f>
        <v/>
      </c>
    </row>
    <row r="16" spans="1:17" s="119" customFormat="1" ht="26.25" customHeight="1" x14ac:dyDescent="0.55000000000000004">
      <c r="A16" s="125">
        <v>4</v>
      </c>
      <c r="B16" s="126" t="str">
        <f>IF(G16="","",データ!$B$2)</f>
        <v/>
      </c>
      <c r="C16" s="127" t="str">
        <f>IF(G16="","",データ!$B$3)</f>
        <v/>
      </c>
      <c r="D16" s="128" t="str">
        <f>IF(G16="","",データ!$B$7)</f>
        <v/>
      </c>
      <c r="E16" s="129" t="str">
        <f>IF(G16="","",データ!$B$8)</f>
        <v/>
      </c>
      <c r="F16" s="59"/>
      <c r="G16" s="56"/>
      <c r="H16" s="56"/>
      <c r="I16" s="56"/>
      <c r="J16" s="140"/>
      <c r="K16" s="130" t="str">
        <f t="shared" si="0"/>
        <v/>
      </c>
      <c r="L16" s="129" t="str">
        <f t="shared" si="1"/>
        <v/>
      </c>
      <c r="M16" s="163"/>
      <c r="N16" s="126" t="str">
        <f>IF(G16="","",データ!$B$5)</f>
        <v/>
      </c>
      <c r="O16" s="128" t="str">
        <f t="shared" si="2"/>
        <v/>
      </c>
      <c r="P16" s="128" t="str">
        <f t="shared" si="3"/>
        <v/>
      </c>
      <c r="Q16" s="129" t="str">
        <f>IF(G16="","",データ!$B$6)</f>
        <v/>
      </c>
    </row>
    <row r="17" spans="1:17" s="119" customFormat="1" ht="26.25" customHeight="1" x14ac:dyDescent="0.55000000000000004">
      <c r="A17" s="125">
        <v>5</v>
      </c>
      <c r="B17" s="126" t="str">
        <f>IF(G17="","",データ!$B$2)</f>
        <v/>
      </c>
      <c r="C17" s="127" t="str">
        <f>IF(G17="","",データ!$B$3)</f>
        <v/>
      </c>
      <c r="D17" s="128" t="str">
        <f>IF(G17="","",データ!$B$7)</f>
        <v/>
      </c>
      <c r="E17" s="129" t="str">
        <f>IF(G17="","",データ!$B$8)</f>
        <v/>
      </c>
      <c r="F17" s="59"/>
      <c r="G17" s="56"/>
      <c r="H17" s="56"/>
      <c r="I17" s="56"/>
      <c r="J17" s="140"/>
      <c r="K17" s="130" t="str">
        <f t="shared" si="0"/>
        <v/>
      </c>
      <c r="L17" s="129" t="str">
        <f t="shared" si="1"/>
        <v/>
      </c>
      <c r="M17" s="163"/>
      <c r="N17" s="126" t="str">
        <f>IF(G17="","",データ!$B$5)</f>
        <v/>
      </c>
      <c r="O17" s="128" t="str">
        <f t="shared" si="2"/>
        <v/>
      </c>
      <c r="P17" s="128" t="str">
        <f t="shared" si="3"/>
        <v/>
      </c>
      <c r="Q17" s="129" t="str">
        <f>IF(G17="","",データ!$B$6)</f>
        <v/>
      </c>
    </row>
    <row r="18" spans="1:17" s="119" customFormat="1" ht="26.25" customHeight="1" x14ac:dyDescent="0.55000000000000004">
      <c r="A18" s="125">
        <v>6</v>
      </c>
      <c r="B18" s="126" t="str">
        <f>IF(G18="","",データ!$B$2)</f>
        <v/>
      </c>
      <c r="C18" s="127" t="str">
        <f>IF(G18="","",データ!$B$3)</f>
        <v/>
      </c>
      <c r="D18" s="128" t="str">
        <f>IF(G18="","",データ!$B$7)</f>
        <v/>
      </c>
      <c r="E18" s="129" t="str">
        <f>IF(G18="","",データ!$B$8)</f>
        <v/>
      </c>
      <c r="F18" s="59"/>
      <c r="G18" s="56"/>
      <c r="H18" s="56"/>
      <c r="I18" s="56"/>
      <c r="J18" s="140"/>
      <c r="K18" s="130" t="str">
        <f t="shared" si="0"/>
        <v/>
      </c>
      <c r="L18" s="129" t="str">
        <f t="shared" si="1"/>
        <v/>
      </c>
      <c r="M18" s="163"/>
      <c r="N18" s="126" t="str">
        <f>IF(G18="","",データ!$B$5)</f>
        <v/>
      </c>
      <c r="O18" s="128" t="str">
        <f t="shared" si="2"/>
        <v/>
      </c>
      <c r="P18" s="128" t="str">
        <f t="shared" si="3"/>
        <v/>
      </c>
      <c r="Q18" s="129" t="str">
        <f>IF(G18="","",データ!$B$6)</f>
        <v/>
      </c>
    </row>
    <row r="19" spans="1:17" s="119" customFormat="1" ht="26.25" customHeight="1" x14ac:dyDescent="0.55000000000000004">
      <c r="A19" s="125">
        <v>7</v>
      </c>
      <c r="B19" s="126" t="str">
        <f>IF(G19="","",データ!$B$2)</f>
        <v/>
      </c>
      <c r="C19" s="127" t="str">
        <f>IF(G19="","",データ!$B$3)</f>
        <v/>
      </c>
      <c r="D19" s="128" t="str">
        <f>IF(G19="","",データ!$B$7)</f>
        <v/>
      </c>
      <c r="E19" s="129" t="str">
        <f>IF(G19="","",データ!$B$8)</f>
        <v/>
      </c>
      <c r="F19" s="59"/>
      <c r="G19" s="56"/>
      <c r="H19" s="56"/>
      <c r="I19" s="56"/>
      <c r="J19" s="140"/>
      <c r="K19" s="130" t="str">
        <f t="shared" si="0"/>
        <v/>
      </c>
      <c r="L19" s="129" t="str">
        <f t="shared" si="1"/>
        <v/>
      </c>
      <c r="M19" s="163"/>
      <c r="N19" s="126" t="str">
        <f>IF(G19="","",データ!$B$5)</f>
        <v/>
      </c>
      <c r="O19" s="128" t="str">
        <f t="shared" si="2"/>
        <v/>
      </c>
      <c r="P19" s="128" t="str">
        <f t="shared" si="3"/>
        <v/>
      </c>
      <c r="Q19" s="129" t="str">
        <f>IF(G19="","",データ!$B$6)</f>
        <v/>
      </c>
    </row>
    <row r="20" spans="1:17" s="119" customFormat="1" ht="26.25" customHeight="1" x14ac:dyDescent="0.55000000000000004">
      <c r="A20" s="125">
        <v>8</v>
      </c>
      <c r="B20" s="126" t="str">
        <f>IF(G20="","",データ!$B$2)</f>
        <v/>
      </c>
      <c r="C20" s="127" t="str">
        <f>IF(G20="","",データ!$B$3)</f>
        <v/>
      </c>
      <c r="D20" s="128" t="str">
        <f>IF(G20="","",データ!$B$7)</f>
        <v/>
      </c>
      <c r="E20" s="129" t="str">
        <f>IF(G20="","",データ!$B$8)</f>
        <v/>
      </c>
      <c r="F20" s="59"/>
      <c r="G20" s="56"/>
      <c r="H20" s="56"/>
      <c r="I20" s="56"/>
      <c r="J20" s="140"/>
      <c r="K20" s="130" t="str">
        <f t="shared" si="0"/>
        <v/>
      </c>
      <c r="L20" s="129" t="str">
        <f t="shared" si="1"/>
        <v/>
      </c>
      <c r="M20" s="163"/>
      <c r="N20" s="126" t="str">
        <f>IF(G20="","",データ!$B$5)</f>
        <v/>
      </c>
      <c r="O20" s="128" t="str">
        <f t="shared" si="2"/>
        <v/>
      </c>
      <c r="P20" s="128" t="str">
        <f t="shared" si="3"/>
        <v/>
      </c>
      <c r="Q20" s="129" t="str">
        <f>IF(G20="","",データ!$B$6)</f>
        <v/>
      </c>
    </row>
    <row r="21" spans="1:17" s="119" customFormat="1" ht="26.25" customHeight="1" x14ac:dyDescent="0.55000000000000004">
      <c r="A21" s="125">
        <v>9</v>
      </c>
      <c r="B21" s="126" t="str">
        <f>IF(G21="","",データ!$B$2)</f>
        <v/>
      </c>
      <c r="C21" s="127" t="str">
        <f>IF(G21="","",データ!$B$3)</f>
        <v/>
      </c>
      <c r="D21" s="128" t="str">
        <f>IF(G21="","",データ!$B$7)</f>
        <v/>
      </c>
      <c r="E21" s="129" t="str">
        <f>IF(G21="","",データ!$B$8)</f>
        <v/>
      </c>
      <c r="F21" s="59"/>
      <c r="G21" s="56"/>
      <c r="H21" s="56"/>
      <c r="I21" s="56"/>
      <c r="J21" s="140"/>
      <c r="K21" s="130" t="str">
        <f t="shared" si="0"/>
        <v/>
      </c>
      <c r="L21" s="129" t="str">
        <f t="shared" si="1"/>
        <v/>
      </c>
      <c r="M21" s="163"/>
      <c r="N21" s="126" t="str">
        <f>IF(G21="","",データ!$B$5)</f>
        <v/>
      </c>
      <c r="O21" s="128" t="str">
        <f t="shared" si="2"/>
        <v/>
      </c>
      <c r="P21" s="128" t="str">
        <f t="shared" si="3"/>
        <v/>
      </c>
      <c r="Q21" s="129" t="str">
        <f>IF(G21="","",データ!$B$6)</f>
        <v/>
      </c>
    </row>
    <row r="22" spans="1:17" s="119" customFormat="1" ht="26.25" customHeight="1" x14ac:dyDescent="0.55000000000000004">
      <c r="A22" s="125">
        <v>10</v>
      </c>
      <c r="B22" s="126" t="str">
        <f>IF(G22="","",データ!$B$2)</f>
        <v/>
      </c>
      <c r="C22" s="127" t="str">
        <f>IF(G22="","",データ!$B$3)</f>
        <v/>
      </c>
      <c r="D22" s="128" t="str">
        <f>IF(G22="","",データ!$B$7)</f>
        <v/>
      </c>
      <c r="E22" s="129" t="str">
        <f>IF(G22="","",データ!$B$8)</f>
        <v/>
      </c>
      <c r="F22" s="59"/>
      <c r="G22" s="56"/>
      <c r="H22" s="56"/>
      <c r="I22" s="56"/>
      <c r="J22" s="140"/>
      <c r="K22" s="130" t="str">
        <f t="shared" si="0"/>
        <v/>
      </c>
      <c r="L22" s="129" t="str">
        <f t="shared" si="1"/>
        <v/>
      </c>
      <c r="M22" s="163"/>
      <c r="N22" s="126" t="str">
        <f>IF(G22="","",データ!$B$5)</f>
        <v/>
      </c>
      <c r="O22" s="128" t="str">
        <f t="shared" si="2"/>
        <v/>
      </c>
      <c r="P22" s="128" t="str">
        <f t="shared" si="3"/>
        <v/>
      </c>
      <c r="Q22" s="129" t="str">
        <f>IF(G22="","",データ!$B$6)</f>
        <v/>
      </c>
    </row>
    <row r="23" spans="1:17" s="119" customFormat="1" ht="26.25" customHeight="1" x14ac:dyDescent="0.55000000000000004">
      <c r="A23" s="125">
        <v>11</v>
      </c>
      <c r="B23" s="126" t="str">
        <f>IF(G23="","",データ!$B$2)</f>
        <v/>
      </c>
      <c r="C23" s="127" t="str">
        <f>IF(G23="","",データ!$B$3)</f>
        <v/>
      </c>
      <c r="D23" s="128" t="str">
        <f>IF(G23="","",データ!$B$7)</f>
        <v/>
      </c>
      <c r="E23" s="129" t="str">
        <f>IF(G23="","",データ!$B$8)</f>
        <v/>
      </c>
      <c r="F23" s="59"/>
      <c r="G23" s="56"/>
      <c r="H23" s="56"/>
      <c r="I23" s="56"/>
      <c r="J23" s="140"/>
      <c r="K23" s="130" t="str">
        <f t="shared" si="0"/>
        <v/>
      </c>
      <c r="L23" s="129" t="str">
        <f t="shared" si="1"/>
        <v/>
      </c>
      <c r="M23" s="163"/>
      <c r="N23" s="126" t="str">
        <f>IF(G23="","",データ!$B$5)</f>
        <v/>
      </c>
      <c r="O23" s="128" t="str">
        <f t="shared" si="2"/>
        <v/>
      </c>
      <c r="P23" s="128" t="str">
        <f t="shared" si="3"/>
        <v/>
      </c>
      <c r="Q23" s="129" t="str">
        <f>IF(G23="","",データ!$B$6)</f>
        <v/>
      </c>
    </row>
    <row r="24" spans="1:17" s="119" customFormat="1" ht="26.25" customHeight="1" x14ac:dyDescent="0.55000000000000004">
      <c r="A24" s="125">
        <v>12</v>
      </c>
      <c r="B24" s="126" t="str">
        <f>IF(G24="","",データ!$B$2)</f>
        <v/>
      </c>
      <c r="C24" s="127" t="str">
        <f>IF(G24="","",データ!$B$3)</f>
        <v/>
      </c>
      <c r="D24" s="128" t="str">
        <f>IF(G24="","",データ!$B$7)</f>
        <v/>
      </c>
      <c r="E24" s="129" t="str">
        <f>IF(G24="","",データ!$B$8)</f>
        <v/>
      </c>
      <c r="F24" s="59"/>
      <c r="G24" s="56"/>
      <c r="H24" s="56"/>
      <c r="I24" s="56"/>
      <c r="J24" s="140"/>
      <c r="K24" s="130" t="str">
        <f t="shared" si="0"/>
        <v/>
      </c>
      <c r="L24" s="129" t="str">
        <f t="shared" si="1"/>
        <v/>
      </c>
      <c r="M24" s="163"/>
      <c r="N24" s="126" t="str">
        <f>IF(G24="","",データ!$B$5)</f>
        <v/>
      </c>
      <c r="O24" s="128" t="str">
        <f t="shared" si="2"/>
        <v/>
      </c>
      <c r="P24" s="128" t="str">
        <f t="shared" si="3"/>
        <v/>
      </c>
      <c r="Q24" s="129" t="str">
        <f>IF(G24="","",データ!$B$6)</f>
        <v/>
      </c>
    </row>
    <row r="25" spans="1:17" s="119" customFormat="1" ht="26.25" customHeight="1" x14ac:dyDescent="0.55000000000000004">
      <c r="A25" s="125">
        <v>13</v>
      </c>
      <c r="B25" s="126" t="str">
        <f>IF(G25="","",データ!$B$2)</f>
        <v/>
      </c>
      <c r="C25" s="127" t="str">
        <f>IF(G25="","",データ!$B$3)</f>
        <v/>
      </c>
      <c r="D25" s="128" t="str">
        <f>IF(G25="","",データ!$B$7)</f>
        <v/>
      </c>
      <c r="E25" s="129" t="str">
        <f>IF(G25="","",データ!$B$8)</f>
        <v/>
      </c>
      <c r="F25" s="59"/>
      <c r="G25" s="56"/>
      <c r="H25" s="56"/>
      <c r="I25" s="56"/>
      <c r="J25" s="140"/>
      <c r="K25" s="130" t="str">
        <f t="shared" si="0"/>
        <v/>
      </c>
      <c r="L25" s="129" t="str">
        <f t="shared" si="1"/>
        <v/>
      </c>
      <c r="M25" s="163"/>
      <c r="N25" s="126" t="str">
        <f>IF(G25="","",データ!$B$5)</f>
        <v/>
      </c>
      <c r="O25" s="128" t="str">
        <f t="shared" si="2"/>
        <v/>
      </c>
      <c r="P25" s="128" t="str">
        <f t="shared" si="3"/>
        <v/>
      </c>
      <c r="Q25" s="129" t="str">
        <f>IF(G25="","",データ!$B$6)</f>
        <v/>
      </c>
    </row>
    <row r="26" spans="1:17" s="119" customFormat="1" ht="26.25" customHeight="1" x14ac:dyDescent="0.55000000000000004">
      <c r="A26" s="125">
        <v>14</v>
      </c>
      <c r="B26" s="126" t="str">
        <f>IF(G26="","",データ!$B$2)</f>
        <v/>
      </c>
      <c r="C26" s="127" t="str">
        <f>IF(G26="","",データ!$B$3)</f>
        <v/>
      </c>
      <c r="D26" s="128" t="str">
        <f>IF(G26="","",データ!$B$7)</f>
        <v/>
      </c>
      <c r="E26" s="129" t="str">
        <f>IF(G26="","",データ!$B$8)</f>
        <v/>
      </c>
      <c r="F26" s="59"/>
      <c r="G26" s="56"/>
      <c r="H26" s="56"/>
      <c r="I26" s="56"/>
      <c r="J26" s="140"/>
      <c r="K26" s="130" t="str">
        <f t="shared" si="0"/>
        <v/>
      </c>
      <c r="L26" s="129" t="str">
        <f t="shared" si="1"/>
        <v/>
      </c>
      <c r="M26" s="163"/>
      <c r="N26" s="126" t="str">
        <f>IF(G26="","",データ!$B$5)</f>
        <v/>
      </c>
      <c r="O26" s="128" t="str">
        <f t="shared" si="2"/>
        <v/>
      </c>
      <c r="P26" s="128" t="str">
        <f t="shared" si="3"/>
        <v/>
      </c>
      <c r="Q26" s="129" t="str">
        <f>IF(G26="","",データ!$B$6)</f>
        <v/>
      </c>
    </row>
    <row r="27" spans="1:17" s="119" customFormat="1" ht="26.25" customHeight="1" x14ac:dyDescent="0.55000000000000004">
      <c r="A27" s="125">
        <v>15</v>
      </c>
      <c r="B27" s="126" t="str">
        <f>IF(G27="","",データ!$B$2)</f>
        <v/>
      </c>
      <c r="C27" s="127" t="str">
        <f>IF(G27="","",データ!$B$3)</f>
        <v/>
      </c>
      <c r="D27" s="128" t="str">
        <f>IF(G27="","",データ!$B$7)</f>
        <v/>
      </c>
      <c r="E27" s="129" t="str">
        <f>IF(G27="","",データ!$B$8)</f>
        <v/>
      </c>
      <c r="F27" s="59"/>
      <c r="G27" s="56"/>
      <c r="H27" s="56"/>
      <c r="I27" s="56"/>
      <c r="J27" s="140"/>
      <c r="K27" s="130" t="str">
        <f t="shared" si="0"/>
        <v/>
      </c>
      <c r="L27" s="129" t="str">
        <f t="shared" si="1"/>
        <v/>
      </c>
      <c r="M27" s="163"/>
      <c r="N27" s="126" t="str">
        <f>IF(G27="","",データ!$B$5)</f>
        <v/>
      </c>
      <c r="O27" s="128" t="str">
        <f t="shared" si="2"/>
        <v/>
      </c>
      <c r="P27" s="128" t="str">
        <f t="shared" si="3"/>
        <v/>
      </c>
      <c r="Q27" s="129" t="str">
        <f>IF(G27="","",データ!$B$6)</f>
        <v/>
      </c>
    </row>
    <row r="28" spans="1:17" s="119" customFormat="1" ht="26.25" customHeight="1" x14ac:dyDescent="0.55000000000000004">
      <c r="A28" s="125">
        <v>16</v>
      </c>
      <c r="B28" s="126" t="str">
        <f>IF(G28="","",データ!$B$2)</f>
        <v/>
      </c>
      <c r="C28" s="127" t="str">
        <f>IF(G28="","",データ!$B$3)</f>
        <v/>
      </c>
      <c r="D28" s="128" t="str">
        <f>IF(G28="","",データ!$B$7)</f>
        <v/>
      </c>
      <c r="E28" s="129" t="str">
        <f>IF(G28="","",データ!$B$8)</f>
        <v/>
      </c>
      <c r="F28" s="59"/>
      <c r="G28" s="56"/>
      <c r="H28" s="56"/>
      <c r="I28" s="56"/>
      <c r="J28" s="140"/>
      <c r="K28" s="130" t="str">
        <f t="shared" si="0"/>
        <v/>
      </c>
      <c r="L28" s="129" t="str">
        <f t="shared" si="1"/>
        <v/>
      </c>
      <c r="M28" s="163"/>
      <c r="N28" s="126" t="str">
        <f>IF(G28="","",データ!$B$5)</f>
        <v/>
      </c>
      <c r="O28" s="128" t="str">
        <f t="shared" si="2"/>
        <v/>
      </c>
      <c r="P28" s="128" t="str">
        <f t="shared" si="3"/>
        <v/>
      </c>
      <c r="Q28" s="129" t="str">
        <f>IF(G28="","",データ!$B$6)</f>
        <v/>
      </c>
    </row>
    <row r="29" spans="1:17" s="119" customFormat="1" ht="26.25" customHeight="1" x14ac:dyDescent="0.55000000000000004">
      <c r="A29" s="125">
        <v>17</v>
      </c>
      <c r="B29" s="126" t="str">
        <f>IF(G29="","",データ!$B$2)</f>
        <v/>
      </c>
      <c r="C29" s="127" t="str">
        <f>IF(G29="","",データ!$B$3)</f>
        <v/>
      </c>
      <c r="D29" s="128" t="str">
        <f>IF(G29="","",データ!$B$7)</f>
        <v/>
      </c>
      <c r="E29" s="129" t="str">
        <f>IF(G29="","",データ!$B$8)</f>
        <v/>
      </c>
      <c r="F29" s="59"/>
      <c r="G29" s="56"/>
      <c r="H29" s="56"/>
      <c r="I29" s="56"/>
      <c r="J29" s="140"/>
      <c r="K29" s="130" t="str">
        <f t="shared" si="0"/>
        <v/>
      </c>
      <c r="L29" s="129" t="str">
        <f t="shared" si="1"/>
        <v/>
      </c>
      <c r="M29" s="163"/>
      <c r="N29" s="126" t="str">
        <f>IF(G29="","",データ!$B$5)</f>
        <v/>
      </c>
      <c r="O29" s="128" t="str">
        <f t="shared" si="2"/>
        <v/>
      </c>
      <c r="P29" s="128" t="str">
        <f t="shared" si="3"/>
        <v/>
      </c>
      <c r="Q29" s="129" t="str">
        <f>IF(G29="","",データ!$B$6)</f>
        <v/>
      </c>
    </row>
    <row r="30" spans="1:17" s="119" customFormat="1" ht="26.25" customHeight="1" x14ac:dyDescent="0.55000000000000004">
      <c r="A30" s="125">
        <v>18</v>
      </c>
      <c r="B30" s="126" t="str">
        <f>IF(G30="","",データ!$B$2)</f>
        <v/>
      </c>
      <c r="C30" s="127" t="str">
        <f>IF(G30="","",データ!$B$3)</f>
        <v/>
      </c>
      <c r="D30" s="128" t="str">
        <f>IF(G30="","",データ!$B$7)</f>
        <v/>
      </c>
      <c r="E30" s="129" t="str">
        <f>IF(G30="","",データ!$B$8)</f>
        <v/>
      </c>
      <c r="F30" s="59"/>
      <c r="G30" s="56"/>
      <c r="H30" s="56"/>
      <c r="I30" s="56"/>
      <c r="J30" s="140"/>
      <c r="K30" s="130" t="str">
        <f t="shared" si="0"/>
        <v/>
      </c>
      <c r="L30" s="129" t="str">
        <f t="shared" si="1"/>
        <v/>
      </c>
      <c r="M30" s="163"/>
      <c r="N30" s="126" t="str">
        <f>IF(G30="","",データ!$B$5)</f>
        <v/>
      </c>
      <c r="O30" s="128" t="str">
        <f t="shared" si="2"/>
        <v/>
      </c>
      <c r="P30" s="128" t="str">
        <f t="shared" si="3"/>
        <v/>
      </c>
      <c r="Q30" s="129" t="str">
        <f>IF(G30="","",データ!$B$6)</f>
        <v/>
      </c>
    </row>
    <row r="31" spans="1:17" s="119" customFormat="1" ht="26.25" customHeight="1" x14ac:dyDescent="0.55000000000000004">
      <c r="A31" s="125">
        <v>19</v>
      </c>
      <c r="B31" s="126" t="str">
        <f>IF(G31="","",データ!$B$2)</f>
        <v/>
      </c>
      <c r="C31" s="127" t="str">
        <f>IF(G31="","",データ!$B$3)</f>
        <v/>
      </c>
      <c r="D31" s="128" t="str">
        <f>IF(G31="","",データ!$B$7)</f>
        <v/>
      </c>
      <c r="E31" s="129" t="str">
        <f>IF(G31="","",データ!$B$8)</f>
        <v/>
      </c>
      <c r="F31" s="59"/>
      <c r="G31" s="56"/>
      <c r="H31" s="56"/>
      <c r="I31" s="56"/>
      <c r="J31" s="140"/>
      <c r="K31" s="130" t="str">
        <f t="shared" si="0"/>
        <v/>
      </c>
      <c r="L31" s="129" t="str">
        <f t="shared" si="1"/>
        <v/>
      </c>
      <c r="M31" s="163"/>
      <c r="N31" s="126" t="str">
        <f>IF(G31="","",データ!$B$5)</f>
        <v/>
      </c>
      <c r="O31" s="128" t="str">
        <f t="shared" si="2"/>
        <v/>
      </c>
      <c r="P31" s="128" t="str">
        <f t="shared" si="3"/>
        <v/>
      </c>
      <c r="Q31" s="129" t="str">
        <f>IF(G31="","",データ!$B$6)</f>
        <v/>
      </c>
    </row>
    <row r="32" spans="1:17" s="119" customFormat="1" ht="26.25" customHeight="1" x14ac:dyDescent="0.55000000000000004">
      <c r="A32" s="125">
        <v>20</v>
      </c>
      <c r="B32" s="126" t="str">
        <f>IF(G32="","",データ!$B$2)</f>
        <v/>
      </c>
      <c r="C32" s="127" t="str">
        <f>IF(G32="","",データ!$B$3)</f>
        <v/>
      </c>
      <c r="D32" s="128" t="str">
        <f>IF(G32="","",データ!$B$7)</f>
        <v/>
      </c>
      <c r="E32" s="129" t="str">
        <f>IF(G32="","",データ!$B$8)</f>
        <v/>
      </c>
      <c r="F32" s="59"/>
      <c r="G32" s="56"/>
      <c r="H32" s="56"/>
      <c r="I32" s="56"/>
      <c r="J32" s="140"/>
      <c r="K32" s="130" t="str">
        <f t="shared" si="0"/>
        <v/>
      </c>
      <c r="L32" s="129" t="str">
        <f t="shared" si="1"/>
        <v/>
      </c>
      <c r="M32" s="163"/>
      <c r="N32" s="126" t="str">
        <f>IF(G32="","",データ!$B$5)</f>
        <v/>
      </c>
      <c r="O32" s="128" t="str">
        <f t="shared" si="2"/>
        <v/>
      </c>
      <c r="P32" s="128" t="str">
        <f t="shared" si="3"/>
        <v/>
      </c>
      <c r="Q32" s="129" t="str">
        <f>IF(G32="","",データ!$B$6)</f>
        <v/>
      </c>
    </row>
    <row r="33" spans="1:17" s="119" customFormat="1" ht="26.25" customHeight="1" x14ac:dyDescent="0.55000000000000004">
      <c r="A33" s="125">
        <v>21</v>
      </c>
      <c r="B33" s="126" t="str">
        <f>IF(G33="","",データ!$B$2)</f>
        <v/>
      </c>
      <c r="C33" s="127" t="str">
        <f>IF(G33="","",データ!$B$3)</f>
        <v/>
      </c>
      <c r="D33" s="128" t="str">
        <f>IF(G33="","",データ!$B$7)</f>
        <v/>
      </c>
      <c r="E33" s="129" t="str">
        <f>IF(G33="","",データ!$B$8)</f>
        <v/>
      </c>
      <c r="F33" s="59"/>
      <c r="G33" s="56"/>
      <c r="H33" s="56"/>
      <c r="I33" s="56"/>
      <c r="J33" s="140"/>
      <c r="K33" s="130" t="str">
        <f t="shared" si="0"/>
        <v/>
      </c>
      <c r="L33" s="129" t="str">
        <f t="shared" si="1"/>
        <v/>
      </c>
      <c r="M33" s="163"/>
      <c r="N33" s="126" t="str">
        <f>IF(G33="","",データ!$B$5)</f>
        <v/>
      </c>
      <c r="O33" s="128" t="str">
        <f t="shared" si="2"/>
        <v/>
      </c>
      <c r="P33" s="128" t="str">
        <f t="shared" si="3"/>
        <v/>
      </c>
      <c r="Q33" s="129" t="str">
        <f>IF(G33="","",データ!$B$6)</f>
        <v/>
      </c>
    </row>
    <row r="34" spans="1:17" s="119" customFormat="1" ht="26.25" customHeight="1" x14ac:dyDescent="0.55000000000000004">
      <c r="A34" s="125">
        <v>22</v>
      </c>
      <c r="B34" s="126" t="str">
        <f>IF(G34="","",データ!$B$2)</f>
        <v/>
      </c>
      <c r="C34" s="127" t="str">
        <f>IF(G34="","",データ!$B$3)</f>
        <v/>
      </c>
      <c r="D34" s="128" t="str">
        <f>IF(G34="","",データ!$B$7)</f>
        <v/>
      </c>
      <c r="E34" s="129" t="str">
        <f>IF(G34="","",データ!$B$8)</f>
        <v/>
      </c>
      <c r="F34" s="59"/>
      <c r="G34" s="56"/>
      <c r="H34" s="56"/>
      <c r="I34" s="56"/>
      <c r="J34" s="140"/>
      <c r="K34" s="130" t="str">
        <f t="shared" si="0"/>
        <v/>
      </c>
      <c r="L34" s="129" t="str">
        <f t="shared" si="1"/>
        <v/>
      </c>
      <c r="M34" s="163"/>
      <c r="N34" s="126" t="str">
        <f>IF(G34="","",データ!$B$5)</f>
        <v/>
      </c>
      <c r="O34" s="128" t="str">
        <f t="shared" si="2"/>
        <v/>
      </c>
      <c r="P34" s="128" t="str">
        <f t="shared" si="3"/>
        <v/>
      </c>
      <c r="Q34" s="129" t="str">
        <f>IF(G34="","",データ!$B$6)</f>
        <v/>
      </c>
    </row>
    <row r="35" spans="1:17" s="119" customFormat="1" ht="26.25" customHeight="1" x14ac:dyDescent="0.55000000000000004">
      <c r="A35" s="125">
        <v>23</v>
      </c>
      <c r="B35" s="126" t="str">
        <f>IF(G35="","",データ!$B$2)</f>
        <v/>
      </c>
      <c r="C35" s="127" t="str">
        <f>IF(G35="","",データ!$B$3)</f>
        <v/>
      </c>
      <c r="D35" s="128" t="str">
        <f>IF(G35="","",データ!$B$7)</f>
        <v/>
      </c>
      <c r="E35" s="129" t="str">
        <f>IF(G35="","",データ!$B$8)</f>
        <v/>
      </c>
      <c r="F35" s="59"/>
      <c r="G35" s="56"/>
      <c r="H35" s="56"/>
      <c r="I35" s="56"/>
      <c r="J35" s="140"/>
      <c r="K35" s="130" t="str">
        <f t="shared" si="0"/>
        <v/>
      </c>
      <c r="L35" s="129" t="str">
        <f t="shared" si="1"/>
        <v/>
      </c>
      <c r="M35" s="163"/>
      <c r="N35" s="126" t="str">
        <f>IF(G35="","",データ!$B$5)</f>
        <v/>
      </c>
      <c r="O35" s="128" t="str">
        <f t="shared" si="2"/>
        <v/>
      </c>
      <c r="P35" s="128" t="str">
        <f t="shared" si="3"/>
        <v/>
      </c>
      <c r="Q35" s="129" t="str">
        <f>IF(G35="","",データ!$B$6)</f>
        <v/>
      </c>
    </row>
    <row r="36" spans="1:17" s="119" customFormat="1" ht="26.25" customHeight="1" x14ac:dyDescent="0.55000000000000004">
      <c r="A36" s="125">
        <v>24</v>
      </c>
      <c r="B36" s="126" t="str">
        <f>IF(G36="","",データ!$B$2)</f>
        <v/>
      </c>
      <c r="C36" s="127" t="str">
        <f>IF(G36="","",データ!$B$3)</f>
        <v/>
      </c>
      <c r="D36" s="128" t="str">
        <f>IF(G36="","",データ!$B$7)</f>
        <v/>
      </c>
      <c r="E36" s="129" t="str">
        <f>IF(G36="","",データ!$B$8)</f>
        <v/>
      </c>
      <c r="F36" s="59"/>
      <c r="G36" s="56"/>
      <c r="H36" s="56"/>
      <c r="I36" s="56"/>
      <c r="J36" s="140"/>
      <c r="K36" s="130" t="str">
        <f t="shared" si="0"/>
        <v/>
      </c>
      <c r="L36" s="129" t="str">
        <f t="shared" si="1"/>
        <v/>
      </c>
      <c r="M36" s="163"/>
      <c r="N36" s="126" t="str">
        <f>IF(G36="","",データ!$B$5)</f>
        <v/>
      </c>
      <c r="O36" s="128" t="str">
        <f t="shared" si="2"/>
        <v/>
      </c>
      <c r="P36" s="128" t="str">
        <f t="shared" si="3"/>
        <v/>
      </c>
      <c r="Q36" s="129" t="str">
        <f>IF(G36="","",データ!$B$6)</f>
        <v/>
      </c>
    </row>
    <row r="37" spans="1:17" s="119" customFormat="1" ht="26.25" customHeight="1" x14ac:dyDescent="0.55000000000000004">
      <c r="A37" s="125">
        <v>25</v>
      </c>
      <c r="B37" s="126" t="str">
        <f>IF(G37="","",データ!$B$2)</f>
        <v/>
      </c>
      <c r="C37" s="127" t="str">
        <f>IF(G37="","",データ!$B$3)</f>
        <v/>
      </c>
      <c r="D37" s="128" t="str">
        <f>IF(G37="","",データ!$B$7)</f>
        <v/>
      </c>
      <c r="E37" s="129" t="str">
        <f>IF(G37="","",データ!$B$8)</f>
        <v/>
      </c>
      <c r="F37" s="59"/>
      <c r="G37" s="56"/>
      <c r="H37" s="56"/>
      <c r="I37" s="56"/>
      <c r="J37" s="140"/>
      <c r="K37" s="130" t="str">
        <f t="shared" si="0"/>
        <v/>
      </c>
      <c r="L37" s="129" t="str">
        <f t="shared" si="1"/>
        <v/>
      </c>
      <c r="M37" s="163"/>
      <c r="N37" s="126" t="str">
        <f>IF(G37="","",データ!$B$5)</f>
        <v/>
      </c>
      <c r="O37" s="128" t="str">
        <f t="shared" si="2"/>
        <v/>
      </c>
      <c r="P37" s="128" t="str">
        <f t="shared" si="3"/>
        <v/>
      </c>
      <c r="Q37" s="129" t="str">
        <f>IF(G37="","",データ!$B$6)</f>
        <v/>
      </c>
    </row>
    <row r="38" spans="1:17" s="119" customFormat="1" ht="26.25" customHeight="1" x14ac:dyDescent="0.55000000000000004">
      <c r="A38" s="125">
        <v>26</v>
      </c>
      <c r="B38" s="126" t="str">
        <f>IF(G38="","",データ!$B$2)</f>
        <v/>
      </c>
      <c r="C38" s="127" t="str">
        <f>IF(G38="","",データ!$B$3)</f>
        <v/>
      </c>
      <c r="D38" s="128" t="str">
        <f>IF(G38="","",データ!$B$7)</f>
        <v/>
      </c>
      <c r="E38" s="129" t="str">
        <f>IF(G38="","",データ!$B$8)</f>
        <v/>
      </c>
      <c r="F38" s="59"/>
      <c r="G38" s="56"/>
      <c r="H38" s="56"/>
      <c r="I38" s="56"/>
      <c r="J38" s="140"/>
      <c r="K38" s="130" t="str">
        <f t="shared" si="0"/>
        <v/>
      </c>
      <c r="L38" s="129" t="str">
        <f t="shared" si="1"/>
        <v/>
      </c>
      <c r="M38" s="163"/>
      <c r="N38" s="126" t="str">
        <f>IF(G38="","",データ!$B$5)</f>
        <v/>
      </c>
      <c r="O38" s="128" t="str">
        <f t="shared" si="2"/>
        <v/>
      </c>
      <c r="P38" s="128" t="str">
        <f t="shared" si="3"/>
        <v/>
      </c>
      <c r="Q38" s="129" t="str">
        <f>IF(G38="","",データ!$B$6)</f>
        <v/>
      </c>
    </row>
    <row r="39" spans="1:17" s="119" customFormat="1" ht="26.25" customHeight="1" x14ac:dyDescent="0.55000000000000004">
      <c r="A39" s="125">
        <v>27</v>
      </c>
      <c r="B39" s="126" t="str">
        <f>IF(G39="","",データ!$B$2)</f>
        <v/>
      </c>
      <c r="C39" s="127" t="str">
        <f>IF(G39="","",データ!$B$3)</f>
        <v/>
      </c>
      <c r="D39" s="128" t="str">
        <f>IF(G39="","",データ!$B$7)</f>
        <v/>
      </c>
      <c r="E39" s="129" t="str">
        <f>IF(G39="","",データ!$B$8)</f>
        <v/>
      </c>
      <c r="F39" s="59"/>
      <c r="G39" s="56"/>
      <c r="H39" s="56"/>
      <c r="I39" s="56"/>
      <c r="J39" s="140"/>
      <c r="K39" s="130" t="str">
        <f t="shared" si="0"/>
        <v/>
      </c>
      <c r="L39" s="129" t="str">
        <f t="shared" si="1"/>
        <v/>
      </c>
      <c r="M39" s="163"/>
      <c r="N39" s="126" t="str">
        <f>IF(G39="","",データ!$B$5)</f>
        <v/>
      </c>
      <c r="O39" s="128" t="str">
        <f t="shared" si="2"/>
        <v/>
      </c>
      <c r="P39" s="128" t="str">
        <f t="shared" si="3"/>
        <v/>
      </c>
      <c r="Q39" s="129" t="str">
        <f>IF(G39="","",データ!$B$6)</f>
        <v/>
      </c>
    </row>
    <row r="40" spans="1:17" s="119" customFormat="1" ht="26.25" customHeight="1" x14ac:dyDescent="0.55000000000000004">
      <c r="A40" s="125">
        <v>28</v>
      </c>
      <c r="B40" s="126" t="str">
        <f>IF(G40="","",データ!$B$2)</f>
        <v/>
      </c>
      <c r="C40" s="127" t="str">
        <f>IF(G40="","",データ!$B$3)</f>
        <v/>
      </c>
      <c r="D40" s="128" t="str">
        <f>IF(G40="","",データ!$B$7)</f>
        <v/>
      </c>
      <c r="E40" s="129" t="str">
        <f>IF(G40="","",データ!$B$8)</f>
        <v/>
      </c>
      <c r="F40" s="59"/>
      <c r="G40" s="56"/>
      <c r="H40" s="56"/>
      <c r="I40" s="56"/>
      <c r="J40" s="140"/>
      <c r="K40" s="130" t="str">
        <f t="shared" si="0"/>
        <v/>
      </c>
      <c r="L40" s="129" t="str">
        <f t="shared" si="1"/>
        <v/>
      </c>
      <c r="M40" s="163"/>
      <c r="N40" s="126" t="str">
        <f>IF(G40="","",データ!$B$5)</f>
        <v/>
      </c>
      <c r="O40" s="128" t="str">
        <f t="shared" si="2"/>
        <v/>
      </c>
      <c r="P40" s="128" t="str">
        <f t="shared" si="3"/>
        <v/>
      </c>
      <c r="Q40" s="129" t="str">
        <f>IF(G40="","",データ!$B$6)</f>
        <v/>
      </c>
    </row>
    <row r="41" spans="1:17" s="119" customFormat="1" ht="26.25" customHeight="1" x14ac:dyDescent="0.55000000000000004">
      <c r="A41" s="125">
        <v>29</v>
      </c>
      <c r="B41" s="126" t="str">
        <f>IF(G41="","",データ!$B$2)</f>
        <v/>
      </c>
      <c r="C41" s="127" t="str">
        <f>IF(G41="","",データ!$B$3)</f>
        <v/>
      </c>
      <c r="D41" s="128" t="str">
        <f>IF(G41="","",データ!$B$7)</f>
        <v/>
      </c>
      <c r="E41" s="129" t="str">
        <f>IF(G41="","",データ!$B$8)</f>
        <v/>
      </c>
      <c r="F41" s="59"/>
      <c r="G41" s="56"/>
      <c r="H41" s="56"/>
      <c r="I41" s="56"/>
      <c r="J41" s="140"/>
      <c r="K41" s="130" t="str">
        <f t="shared" si="0"/>
        <v/>
      </c>
      <c r="L41" s="129" t="str">
        <f t="shared" si="1"/>
        <v/>
      </c>
      <c r="M41" s="163"/>
      <c r="N41" s="126" t="str">
        <f>IF(G41="","",データ!$B$5)</f>
        <v/>
      </c>
      <c r="O41" s="128" t="str">
        <f t="shared" si="2"/>
        <v/>
      </c>
      <c r="P41" s="128" t="str">
        <f t="shared" si="3"/>
        <v/>
      </c>
      <c r="Q41" s="129" t="str">
        <f>IF(G41="","",データ!$B$6)</f>
        <v/>
      </c>
    </row>
    <row r="42" spans="1:17" s="119" customFormat="1" ht="26.25" customHeight="1" x14ac:dyDescent="0.55000000000000004">
      <c r="A42" s="125">
        <v>30</v>
      </c>
      <c r="B42" s="126" t="str">
        <f>IF(G42="","",データ!$B$2)</f>
        <v/>
      </c>
      <c r="C42" s="127" t="str">
        <f>IF(G42="","",データ!$B$3)</f>
        <v/>
      </c>
      <c r="D42" s="128" t="str">
        <f>IF(G42="","",データ!$B$7)</f>
        <v/>
      </c>
      <c r="E42" s="129" t="str">
        <f>IF(G42="","",データ!$B$8)</f>
        <v/>
      </c>
      <c r="F42" s="59"/>
      <c r="G42" s="56"/>
      <c r="H42" s="56"/>
      <c r="I42" s="56"/>
      <c r="J42" s="140"/>
      <c r="K42" s="130" t="str">
        <f t="shared" si="0"/>
        <v/>
      </c>
      <c r="L42" s="129" t="str">
        <f t="shared" si="1"/>
        <v/>
      </c>
      <c r="M42" s="163"/>
      <c r="N42" s="126" t="str">
        <f>IF(G42="","",データ!$B$5)</f>
        <v/>
      </c>
      <c r="O42" s="128" t="str">
        <f t="shared" si="2"/>
        <v/>
      </c>
      <c r="P42" s="128" t="str">
        <f t="shared" si="3"/>
        <v/>
      </c>
      <c r="Q42" s="129" t="str">
        <f>IF(G42="","",データ!$B$6)</f>
        <v/>
      </c>
    </row>
    <row r="43" spans="1:17" s="119" customFormat="1" ht="26.25" customHeight="1" x14ac:dyDescent="0.55000000000000004">
      <c r="A43" s="125">
        <v>31</v>
      </c>
      <c r="B43" s="126" t="str">
        <f>IF(G43="","",データ!$B$2)</f>
        <v/>
      </c>
      <c r="C43" s="127" t="str">
        <f>IF(G43="","",データ!$B$3)</f>
        <v/>
      </c>
      <c r="D43" s="128" t="str">
        <f>IF(G43="","",データ!$B$7)</f>
        <v/>
      </c>
      <c r="E43" s="129" t="str">
        <f>IF(G43="","",データ!$B$8)</f>
        <v/>
      </c>
      <c r="F43" s="59"/>
      <c r="G43" s="56"/>
      <c r="H43" s="56"/>
      <c r="I43" s="56"/>
      <c r="J43" s="140"/>
      <c r="K43" s="130" t="str">
        <f t="shared" si="0"/>
        <v/>
      </c>
      <c r="L43" s="129" t="str">
        <f t="shared" si="1"/>
        <v/>
      </c>
      <c r="M43" s="163"/>
      <c r="N43" s="126" t="str">
        <f>IF(G43="","",データ!$B$5)</f>
        <v/>
      </c>
      <c r="O43" s="128" t="str">
        <f t="shared" si="2"/>
        <v/>
      </c>
      <c r="P43" s="128" t="str">
        <f t="shared" si="3"/>
        <v/>
      </c>
      <c r="Q43" s="129" t="str">
        <f>IF(G43="","",データ!$B$6)</f>
        <v/>
      </c>
    </row>
    <row r="44" spans="1:17" s="119" customFormat="1" ht="26.25" customHeight="1" x14ac:dyDescent="0.55000000000000004">
      <c r="A44" s="125">
        <v>32</v>
      </c>
      <c r="B44" s="126" t="str">
        <f>IF(G44="","",データ!$B$2)</f>
        <v/>
      </c>
      <c r="C44" s="127" t="str">
        <f>IF(G44="","",データ!$B$3)</f>
        <v/>
      </c>
      <c r="D44" s="128" t="str">
        <f>IF(G44="","",データ!$B$7)</f>
        <v/>
      </c>
      <c r="E44" s="129" t="str">
        <f>IF(G44="","",データ!$B$8)</f>
        <v/>
      </c>
      <c r="F44" s="59"/>
      <c r="G44" s="56"/>
      <c r="H44" s="56"/>
      <c r="I44" s="56"/>
      <c r="J44" s="140"/>
      <c r="K44" s="130" t="str">
        <f t="shared" si="0"/>
        <v/>
      </c>
      <c r="L44" s="129" t="str">
        <f t="shared" si="1"/>
        <v/>
      </c>
      <c r="M44" s="163"/>
      <c r="N44" s="126" t="str">
        <f>IF(G44="","",データ!$B$5)</f>
        <v/>
      </c>
      <c r="O44" s="128" t="str">
        <f t="shared" si="2"/>
        <v/>
      </c>
      <c r="P44" s="128" t="str">
        <f t="shared" si="3"/>
        <v/>
      </c>
      <c r="Q44" s="129" t="str">
        <f>IF(G44="","",データ!$B$6)</f>
        <v/>
      </c>
    </row>
    <row r="45" spans="1:17" s="119" customFormat="1" ht="26.25" customHeight="1" x14ac:dyDescent="0.55000000000000004">
      <c r="A45" s="125">
        <v>33</v>
      </c>
      <c r="B45" s="126" t="str">
        <f>IF(G45="","",データ!$B$2)</f>
        <v/>
      </c>
      <c r="C45" s="127" t="str">
        <f>IF(G45="","",データ!$B$3)</f>
        <v/>
      </c>
      <c r="D45" s="128" t="str">
        <f>IF(G45="","",データ!$B$7)</f>
        <v/>
      </c>
      <c r="E45" s="129" t="str">
        <f>IF(G45="","",データ!$B$8)</f>
        <v/>
      </c>
      <c r="F45" s="59"/>
      <c r="G45" s="56"/>
      <c r="H45" s="56"/>
      <c r="I45" s="56"/>
      <c r="J45" s="140"/>
      <c r="K45" s="130" t="str">
        <f t="shared" si="0"/>
        <v/>
      </c>
      <c r="L45" s="129" t="str">
        <f t="shared" si="1"/>
        <v/>
      </c>
      <c r="M45" s="163"/>
      <c r="N45" s="126" t="str">
        <f>IF(G45="","",データ!$B$5)</f>
        <v/>
      </c>
      <c r="O45" s="128" t="str">
        <f t="shared" si="2"/>
        <v/>
      </c>
      <c r="P45" s="128" t="str">
        <f t="shared" si="3"/>
        <v/>
      </c>
      <c r="Q45" s="129" t="str">
        <f>IF(G45="","",データ!$B$6)</f>
        <v/>
      </c>
    </row>
    <row r="46" spans="1:17" s="119" customFormat="1" ht="26.25" customHeight="1" x14ac:dyDescent="0.55000000000000004">
      <c r="A46" s="125">
        <v>34</v>
      </c>
      <c r="B46" s="126" t="str">
        <f>IF(G46="","",データ!$B$2)</f>
        <v/>
      </c>
      <c r="C46" s="127" t="str">
        <f>IF(G46="","",データ!$B$3)</f>
        <v/>
      </c>
      <c r="D46" s="128" t="str">
        <f>IF(G46="","",データ!$B$7)</f>
        <v/>
      </c>
      <c r="E46" s="129" t="str">
        <f>IF(G46="","",データ!$B$8)</f>
        <v/>
      </c>
      <c r="F46" s="59"/>
      <c r="G46" s="56"/>
      <c r="H46" s="56"/>
      <c r="I46" s="56"/>
      <c r="J46" s="140"/>
      <c r="K46" s="130" t="str">
        <f t="shared" si="0"/>
        <v/>
      </c>
      <c r="L46" s="129" t="str">
        <f t="shared" si="1"/>
        <v/>
      </c>
      <c r="M46" s="163"/>
      <c r="N46" s="126" t="str">
        <f>IF(G46="","",データ!$B$5)</f>
        <v/>
      </c>
      <c r="O46" s="128" t="str">
        <f t="shared" si="2"/>
        <v/>
      </c>
      <c r="P46" s="128" t="str">
        <f t="shared" si="3"/>
        <v/>
      </c>
      <c r="Q46" s="129" t="str">
        <f>IF(G46="","",データ!$B$6)</f>
        <v/>
      </c>
    </row>
    <row r="47" spans="1:17" s="119" customFormat="1" ht="26.25" customHeight="1" x14ac:dyDescent="0.55000000000000004">
      <c r="A47" s="125">
        <v>35</v>
      </c>
      <c r="B47" s="126" t="str">
        <f>IF(G47="","",データ!$B$2)</f>
        <v/>
      </c>
      <c r="C47" s="127" t="str">
        <f>IF(G47="","",データ!$B$3)</f>
        <v/>
      </c>
      <c r="D47" s="128" t="str">
        <f>IF(G47="","",データ!$B$7)</f>
        <v/>
      </c>
      <c r="E47" s="129" t="str">
        <f>IF(G47="","",データ!$B$8)</f>
        <v/>
      </c>
      <c r="F47" s="59"/>
      <c r="G47" s="56"/>
      <c r="H47" s="56"/>
      <c r="I47" s="56"/>
      <c r="J47" s="140"/>
      <c r="K47" s="130" t="str">
        <f t="shared" si="0"/>
        <v/>
      </c>
      <c r="L47" s="129" t="str">
        <f t="shared" si="1"/>
        <v/>
      </c>
      <c r="M47" s="163"/>
      <c r="N47" s="126" t="str">
        <f>IF(G47="","",データ!$B$5)</f>
        <v/>
      </c>
      <c r="O47" s="128" t="str">
        <f t="shared" si="2"/>
        <v/>
      </c>
      <c r="P47" s="128" t="str">
        <f t="shared" si="3"/>
        <v/>
      </c>
      <c r="Q47" s="129" t="str">
        <f>IF(G47="","",データ!$B$6)</f>
        <v/>
      </c>
    </row>
    <row r="48" spans="1:17" s="119" customFormat="1" ht="26.25" customHeight="1" x14ac:dyDescent="0.55000000000000004">
      <c r="A48" s="125">
        <v>36</v>
      </c>
      <c r="B48" s="126" t="str">
        <f>IF(G48="","",データ!$B$2)</f>
        <v/>
      </c>
      <c r="C48" s="127" t="str">
        <f>IF(G48="","",データ!$B$3)</f>
        <v/>
      </c>
      <c r="D48" s="128" t="str">
        <f>IF(G48="","",データ!$B$7)</f>
        <v/>
      </c>
      <c r="E48" s="129" t="str">
        <f>IF(G48="","",データ!$B$8)</f>
        <v/>
      </c>
      <c r="F48" s="59"/>
      <c r="G48" s="56"/>
      <c r="H48" s="56"/>
      <c r="I48" s="56"/>
      <c r="J48" s="140"/>
      <c r="K48" s="130" t="str">
        <f t="shared" si="0"/>
        <v/>
      </c>
      <c r="L48" s="129" t="str">
        <f t="shared" si="1"/>
        <v/>
      </c>
      <c r="M48" s="163"/>
      <c r="N48" s="126" t="str">
        <f>IF(G48="","",データ!$B$5)</f>
        <v/>
      </c>
      <c r="O48" s="128" t="str">
        <f t="shared" si="2"/>
        <v/>
      </c>
      <c r="P48" s="128" t="str">
        <f t="shared" si="3"/>
        <v/>
      </c>
      <c r="Q48" s="129" t="str">
        <f>IF(G48="","",データ!$B$6)</f>
        <v/>
      </c>
    </row>
    <row r="49" spans="1:17" s="119" customFormat="1" ht="26.25" customHeight="1" x14ac:dyDescent="0.55000000000000004">
      <c r="A49" s="125">
        <v>37</v>
      </c>
      <c r="B49" s="126" t="str">
        <f>IF(G49="","",データ!$B$2)</f>
        <v/>
      </c>
      <c r="C49" s="127" t="str">
        <f>IF(G49="","",データ!$B$3)</f>
        <v/>
      </c>
      <c r="D49" s="128" t="str">
        <f>IF(G49="","",データ!$B$7)</f>
        <v/>
      </c>
      <c r="E49" s="129" t="str">
        <f>IF(G49="","",データ!$B$8)</f>
        <v/>
      </c>
      <c r="F49" s="59"/>
      <c r="G49" s="56"/>
      <c r="H49" s="56"/>
      <c r="I49" s="56"/>
      <c r="J49" s="140"/>
      <c r="K49" s="130" t="str">
        <f t="shared" si="0"/>
        <v/>
      </c>
      <c r="L49" s="129" t="str">
        <f t="shared" si="1"/>
        <v/>
      </c>
      <c r="M49" s="163"/>
      <c r="N49" s="126" t="str">
        <f>IF(G49="","",データ!$B$5)</f>
        <v/>
      </c>
      <c r="O49" s="128" t="str">
        <f t="shared" si="2"/>
        <v/>
      </c>
      <c r="P49" s="128" t="str">
        <f t="shared" si="3"/>
        <v/>
      </c>
      <c r="Q49" s="129" t="str">
        <f>IF(G49="","",データ!$B$6)</f>
        <v/>
      </c>
    </row>
    <row r="50" spans="1:17" s="119" customFormat="1" ht="26.25" customHeight="1" x14ac:dyDescent="0.55000000000000004">
      <c r="A50" s="125">
        <v>38</v>
      </c>
      <c r="B50" s="126" t="str">
        <f>IF(G50="","",データ!$B$2)</f>
        <v/>
      </c>
      <c r="C50" s="127" t="str">
        <f>IF(G50="","",データ!$B$3)</f>
        <v/>
      </c>
      <c r="D50" s="128" t="str">
        <f>IF(G50="","",データ!$B$7)</f>
        <v/>
      </c>
      <c r="E50" s="129" t="str">
        <f>IF(G50="","",データ!$B$8)</f>
        <v/>
      </c>
      <c r="F50" s="59"/>
      <c r="G50" s="56"/>
      <c r="H50" s="56"/>
      <c r="I50" s="56"/>
      <c r="J50" s="140"/>
      <c r="K50" s="130" t="str">
        <f t="shared" si="0"/>
        <v/>
      </c>
      <c r="L50" s="129" t="str">
        <f t="shared" si="1"/>
        <v/>
      </c>
      <c r="M50" s="163"/>
      <c r="N50" s="126" t="str">
        <f>IF(G50="","",データ!$B$5)</f>
        <v/>
      </c>
      <c r="O50" s="128" t="str">
        <f t="shared" si="2"/>
        <v/>
      </c>
      <c r="P50" s="128" t="str">
        <f t="shared" si="3"/>
        <v/>
      </c>
      <c r="Q50" s="129" t="str">
        <f>IF(G50="","",データ!$B$6)</f>
        <v/>
      </c>
    </row>
    <row r="51" spans="1:17" s="119" customFormat="1" ht="26.25" customHeight="1" x14ac:dyDescent="0.55000000000000004">
      <c r="A51" s="125">
        <v>39</v>
      </c>
      <c r="B51" s="126" t="str">
        <f>IF(G51="","",データ!$B$2)</f>
        <v/>
      </c>
      <c r="C51" s="127" t="str">
        <f>IF(G51="","",データ!$B$3)</f>
        <v/>
      </c>
      <c r="D51" s="128" t="str">
        <f>IF(G51="","",データ!$B$7)</f>
        <v/>
      </c>
      <c r="E51" s="129" t="str">
        <f>IF(G51="","",データ!$B$8)</f>
        <v/>
      </c>
      <c r="F51" s="59"/>
      <c r="G51" s="56"/>
      <c r="H51" s="56"/>
      <c r="I51" s="56"/>
      <c r="J51" s="140"/>
      <c r="K51" s="130" t="str">
        <f t="shared" si="0"/>
        <v/>
      </c>
      <c r="L51" s="129" t="str">
        <f t="shared" si="1"/>
        <v/>
      </c>
      <c r="M51" s="163"/>
      <c r="N51" s="126" t="str">
        <f>IF(G51="","",データ!$B$5)</f>
        <v/>
      </c>
      <c r="O51" s="128" t="str">
        <f t="shared" si="2"/>
        <v/>
      </c>
      <c r="P51" s="128" t="str">
        <f t="shared" si="3"/>
        <v/>
      </c>
      <c r="Q51" s="129" t="str">
        <f>IF(G51="","",データ!$B$6)</f>
        <v/>
      </c>
    </row>
    <row r="52" spans="1:17" s="119" customFormat="1" ht="26.25" customHeight="1" x14ac:dyDescent="0.55000000000000004">
      <c r="A52" s="125">
        <v>40</v>
      </c>
      <c r="B52" s="126" t="str">
        <f>IF(G52="","",データ!$B$2)</f>
        <v/>
      </c>
      <c r="C52" s="127" t="str">
        <f>IF(G52="","",データ!$B$3)</f>
        <v/>
      </c>
      <c r="D52" s="128" t="str">
        <f>IF(G52="","",データ!$B$7)</f>
        <v/>
      </c>
      <c r="E52" s="129" t="str">
        <f>IF(G52="","",データ!$B$8)</f>
        <v/>
      </c>
      <c r="F52" s="59"/>
      <c r="G52" s="56"/>
      <c r="H52" s="56"/>
      <c r="I52" s="56"/>
      <c r="J52" s="140"/>
      <c r="K52" s="130" t="str">
        <f t="shared" si="0"/>
        <v/>
      </c>
      <c r="L52" s="129" t="str">
        <f t="shared" si="1"/>
        <v/>
      </c>
      <c r="M52" s="163"/>
      <c r="N52" s="126" t="str">
        <f>IF(G52="","",データ!$B$5)</f>
        <v/>
      </c>
      <c r="O52" s="128" t="str">
        <f t="shared" si="2"/>
        <v/>
      </c>
      <c r="P52" s="128" t="str">
        <f t="shared" si="3"/>
        <v/>
      </c>
      <c r="Q52" s="129" t="str">
        <f>IF(G52="","",データ!$B$6)</f>
        <v/>
      </c>
    </row>
    <row r="53" spans="1:17" s="119" customFormat="1" ht="26.25" customHeight="1" x14ac:dyDescent="0.55000000000000004">
      <c r="A53" s="125">
        <v>41</v>
      </c>
      <c r="B53" s="126" t="str">
        <f>IF(G53="","",データ!$B$2)</f>
        <v/>
      </c>
      <c r="C53" s="127" t="str">
        <f>IF(G53="","",データ!$B$3)</f>
        <v/>
      </c>
      <c r="D53" s="128" t="str">
        <f>IF(G53="","",データ!$B$7)</f>
        <v/>
      </c>
      <c r="E53" s="129" t="str">
        <f>IF(G53="","",データ!$B$8)</f>
        <v/>
      </c>
      <c r="F53" s="59"/>
      <c r="G53" s="56"/>
      <c r="H53" s="56"/>
      <c r="I53" s="56"/>
      <c r="J53" s="140"/>
      <c r="K53" s="130" t="str">
        <f t="shared" si="0"/>
        <v/>
      </c>
      <c r="L53" s="129" t="str">
        <f t="shared" si="1"/>
        <v/>
      </c>
      <c r="M53" s="163"/>
      <c r="N53" s="126" t="str">
        <f>IF(G53="","",データ!$B$5)</f>
        <v/>
      </c>
      <c r="O53" s="128" t="str">
        <f t="shared" si="2"/>
        <v/>
      </c>
      <c r="P53" s="128" t="str">
        <f t="shared" si="3"/>
        <v/>
      </c>
      <c r="Q53" s="129" t="str">
        <f>IF(G53="","",データ!$B$6)</f>
        <v/>
      </c>
    </row>
    <row r="54" spans="1:17" s="119" customFormat="1" ht="26.25" customHeight="1" x14ac:dyDescent="0.55000000000000004">
      <c r="A54" s="125">
        <v>42</v>
      </c>
      <c r="B54" s="126" t="str">
        <f>IF(G54="","",データ!$B$2)</f>
        <v/>
      </c>
      <c r="C54" s="127" t="str">
        <f>IF(G54="","",データ!$B$3)</f>
        <v/>
      </c>
      <c r="D54" s="128" t="str">
        <f>IF(G54="","",データ!$B$7)</f>
        <v/>
      </c>
      <c r="E54" s="129" t="str">
        <f>IF(G54="","",データ!$B$8)</f>
        <v/>
      </c>
      <c r="F54" s="59"/>
      <c r="G54" s="56"/>
      <c r="H54" s="56"/>
      <c r="I54" s="56"/>
      <c r="J54" s="140"/>
      <c r="K54" s="130" t="str">
        <f t="shared" si="0"/>
        <v/>
      </c>
      <c r="L54" s="129" t="str">
        <f t="shared" si="1"/>
        <v/>
      </c>
      <c r="M54" s="163"/>
      <c r="N54" s="126" t="str">
        <f>IF(G54="","",データ!$B$5)</f>
        <v/>
      </c>
      <c r="O54" s="128" t="str">
        <f t="shared" si="2"/>
        <v/>
      </c>
      <c r="P54" s="128" t="str">
        <f t="shared" si="3"/>
        <v/>
      </c>
      <c r="Q54" s="129" t="str">
        <f>IF(G54="","",データ!$B$6)</f>
        <v/>
      </c>
    </row>
    <row r="55" spans="1:17" s="119" customFormat="1" ht="26.25" customHeight="1" x14ac:dyDescent="0.55000000000000004">
      <c r="A55" s="125">
        <v>43</v>
      </c>
      <c r="B55" s="126" t="str">
        <f>IF(G55="","",データ!$B$2)</f>
        <v/>
      </c>
      <c r="C55" s="127" t="str">
        <f>IF(G55="","",データ!$B$3)</f>
        <v/>
      </c>
      <c r="D55" s="128" t="str">
        <f>IF(G55="","",データ!$B$7)</f>
        <v/>
      </c>
      <c r="E55" s="129" t="str">
        <f>IF(G55="","",データ!$B$8)</f>
        <v/>
      </c>
      <c r="F55" s="59"/>
      <c r="G55" s="56"/>
      <c r="H55" s="56"/>
      <c r="I55" s="56"/>
      <c r="J55" s="140"/>
      <c r="K55" s="130" t="str">
        <f t="shared" si="0"/>
        <v/>
      </c>
      <c r="L55" s="129" t="str">
        <f t="shared" si="1"/>
        <v/>
      </c>
      <c r="M55" s="163"/>
      <c r="N55" s="126" t="str">
        <f>IF(G55="","",データ!$B$5)</f>
        <v/>
      </c>
      <c r="O55" s="128" t="str">
        <f t="shared" si="2"/>
        <v/>
      </c>
      <c r="P55" s="128" t="str">
        <f t="shared" si="3"/>
        <v/>
      </c>
      <c r="Q55" s="129" t="str">
        <f>IF(G55="","",データ!$B$6)</f>
        <v/>
      </c>
    </row>
    <row r="56" spans="1:17" s="119" customFormat="1" ht="26.25" customHeight="1" x14ac:dyDescent="0.55000000000000004">
      <c r="A56" s="125">
        <v>44</v>
      </c>
      <c r="B56" s="126" t="str">
        <f>IF(G56="","",データ!$B$2)</f>
        <v/>
      </c>
      <c r="C56" s="127" t="str">
        <f>IF(G56="","",データ!$B$3)</f>
        <v/>
      </c>
      <c r="D56" s="128" t="str">
        <f>IF(G56="","",データ!$B$7)</f>
        <v/>
      </c>
      <c r="E56" s="129" t="str">
        <f>IF(G56="","",データ!$B$8)</f>
        <v/>
      </c>
      <c r="F56" s="59"/>
      <c r="G56" s="56"/>
      <c r="H56" s="56"/>
      <c r="I56" s="56"/>
      <c r="J56" s="140"/>
      <c r="K56" s="130" t="str">
        <f t="shared" si="0"/>
        <v/>
      </c>
      <c r="L56" s="129" t="str">
        <f t="shared" si="1"/>
        <v/>
      </c>
      <c r="M56" s="163"/>
      <c r="N56" s="126" t="str">
        <f>IF(G56="","",データ!$B$5)</f>
        <v/>
      </c>
      <c r="O56" s="128" t="str">
        <f t="shared" si="2"/>
        <v/>
      </c>
      <c r="P56" s="128" t="str">
        <f t="shared" si="3"/>
        <v/>
      </c>
      <c r="Q56" s="129" t="str">
        <f>IF(G56="","",データ!$B$6)</f>
        <v/>
      </c>
    </row>
    <row r="57" spans="1:17" s="119" customFormat="1" ht="26.25" customHeight="1" x14ac:dyDescent="0.55000000000000004">
      <c r="A57" s="125">
        <v>45</v>
      </c>
      <c r="B57" s="126" t="str">
        <f>IF(G57="","",データ!$B$2)</f>
        <v/>
      </c>
      <c r="C57" s="127" t="str">
        <f>IF(G57="","",データ!$B$3)</f>
        <v/>
      </c>
      <c r="D57" s="128" t="str">
        <f>IF(G57="","",データ!$B$7)</f>
        <v/>
      </c>
      <c r="E57" s="129" t="str">
        <f>IF(G57="","",データ!$B$8)</f>
        <v/>
      </c>
      <c r="F57" s="59"/>
      <c r="G57" s="56"/>
      <c r="H57" s="56"/>
      <c r="I57" s="56"/>
      <c r="J57" s="140"/>
      <c r="K57" s="130" t="str">
        <f t="shared" si="0"/>
        <v/>
      </c>
      <c r="L57" s="129" t="str">
        <f t="shared" si="1"/>
        <v/>
      </c>
      <c r="M57" s="163"/>
      <c r="N57" s="126" t="str">
        <f>IF(G57="","",データ!$B$5)</f>
        <v/>
      </c>
      <c r="O57" s="128" t="str">
        <f t="shared" si="2"/>
        <v/>
      </c>
      <c r="P57" s="128" t="str">
        <f t="shared" si="3"/>
        <v/>
      </c>
      <c r="Q57" s="129" t="str">
        <f>IF(G57="","",データ!$B$6)</f>
        <v/>
      </c>
    </row>
    <row r="58" spans="1:17" s="119" customFormat="1" ht="26.25" customHeight="1" x14ac:dyDescent="0.55000000000000004">
      <c r="A58" s="125">
        <v>46</v>
      </c>
      <c r="B58" s="126" t="str">
        <f>IF(G58="","",データ!$B$2)</f>
        <v/>
      </c>
      <c r="C58" s="127" t="str">
        <f>IF(G58="","",データ!$B$3)</f>
        <v/>
      </c>
      <c r="D58" s="128" t="str">
        <f>IF(G58="","",データ!$B$7)</f>
        <v/>
      </c>
      <c r="E58" s="129" t="str">
        <f>IF(G58="","",データ!$B$8)</f>
        <v/>
      </c>
      <c r="F58" s="59"/>
      <c r="G58" s="56"/>
      <c r="H58" s="56"/>
      <c r="I58" s="56"/>
      <c r="J58" s="140"/>
      <c r="K58" s="130" t="str">
        <f t="shared" si="0"/>
        <v/>
      </c>
      <c r="L58" s="129" t="str">
        <f t="shared" si="1"/>
        <v/>
      </c>
      <c r="M58" s="163"/>
      <c r="N58" s="126" t="str">
        <f>IF(G58="","",データ!$B$5)</f>
        <v/>
      </c>
      <c r="O58" s="128" t="str">
        <f t="shared" si="2"/>
        <v/>
      </c>
      <c r="P58" s="128" t="str">
        <f t="shared" si="3"/>
        <v/>
      </c>
      <c r="Q58" s="129" t="str">
        <f>IF(G58="","",データ!$B$6)</f>
        <v/>
      </c>
    </row>
    <row r="59" spans="1:17" s="119" customFormat="1" ht="26.25" customHeight="1" x14ac:dyDescent="0.55000000000000004">
      <c r="A59" s="125">
        <v>47</v>
      </c>
      <c r="B59" s="126" t="str">
        <f>IF(G59="","",データ!$B$2)</f>
        <v/>
      </c>
      <c r="C59" s="127" t="str">
        <f>IF(G59="","",データ!$B$3)</f>
        <v/>
      </c>
      <c r="D59" s="128" t="str">
        <f>IF(G59="","",データ!$B$7)</f>
        <v/>
      </c>
      <c r="E59" s="129" t="str">
        <f>IF(G59="","",データ!$B$8)</f>
        <v/>
      </c>
      <c r="F59" s="59"/>
      <c r="G59" s="56"/>
      <c r="H59" s="56"/>
      <c r="I59" s="56"/>
      <c r="J59" s="140"/>
      <c r="K59" s="130" t="str">
        <f t="shared" si="0"/>
        <v/>
      </c>
      <c r="L59" s="129" t="str">
        <f t="shared" si="1"/>
        <v/>
      </c>
      <c r="M59" s="163"/>
      <c r="N59" s="126" t="str">
        <f>IF(G59="","",データ!$B$5)</f>
        <v/>
      </c>
      <c r="O59" s="128" t="str">
        <f t="shared" si="2"/>
        <v/>
      </c>
      <c r="P59" s="128" t="str">
        <f t="shared" si="3"/>
        <v/>
      </c>
      <c r="Q59" s="129" t="str">
        <f>IF(G59="","",データ!$B$6)</f>
        <v/>
      </c>
    </row>
    <row r="60" spans="1:17" s="119" customFormat="1" ht="26.25" customHeight="1" x14ac:dyDescent="0.55000000000000004">
      <c r="A60" s="125">
        <v>48</v>
      </c>
      <c r="B60" s="126" t="str">
        <f>IF(G60="","",データ!$B$2)</f>
        <v/>
      </c>
      <c r="C60" s="127" t="str">
        <f>IF(G60="","",データ!$B$3)</f>
        <v/>
      </c>
      <c r="D60" s="128" t="str">
        <f>IF(G60="","",データ!$B$7)</f>
        <v/>
      </c>
      <c r="E60" s="129" t="str">
        <f>IF(G60="","",データ!$B$8)</f>
        <v/>
      </c>
      <c r="F60" s="59"/>
      <c r="G60" s="56"/>
      <c r="H60" s="56"/>
      <c r="I60" s="56"/>
      <c r="J60" s="140"/>
      <c r="K60" s="130" t="str">
        <f t="shared" si="0"/>
        <v/>
      </c>
      <c r="L60" s="129" t="str">
        <f t="shared" si="1"/>
        <v/>
      </c>
      <c r="M60" s="163"/>
      <c r="N60" s="126" t="str">
        <f>IF(G60="","",データ!$B$5)</f>
        <v/>
      </c>
      <c r="O60" s="128" t="str">
        <f t="shared" si="2"/>
        <v/>
      </c>
      <c r="P60" s="128" t="str">
        <f t="shared" si="3"/>
        <v/>
      </c>
      <c r="Q60" s="129" t="str">
        <f>IF(G60="","",データ!$B$6)</f>
        <v/>
      </c>
    </row>
    <row r="61" spans="1:17" s="119" customFormat="1" ht="26.25" customHeight="1" x14ac:dyDescent="0.55000000000000004">
      <c r="A61" s="125">
        <v>49</v>
      </c>
      <c r="B61" s="126" t="str">
        <f>IF(G61="","",データ!$B$2)</f>
        <v/>
      </c>
      <c r="C61" s="127" t="str">
        <f>IF(G61="","",データ!$B$3)</f>
        <v/>
      </c>
      <c r="D61" s="128" t="str">
        <f>IF(G61="","",データ!$B$7)</f>
        <v/>
      </c>
      <c r="E61" s="129" t="str">
        <f>IF(G61="","",データ!$B$8)</f>
        <v/>
      </c>
      <c r="F61" s="59"/>
      <c r="G61" s="56"/>
      <c r="H61" s="56"/>
      <c r="I61" s="56"/>
      <c r="J61" s="140"/>
      <c r="K61" s="130" t="str">
        <f t="shared" si="0"/>
        <v/>
      </c>
      <c r="L61" s="129" t="str">
        <f t="shared" si="1"/>
        <v/>
      </c>
      <c r="M61" s="163"/>
      <c r="N61" s="126" t="str">
        <f>IF(G61="","",データ!$B$5)</f>
        <v/>
      </c>
      <c r="O61" s="128" t="str">
        <f t="shared" si="2"/>
        <v/>
      </c>
      <c r="P61" s="128" t="str">
        <f t="shared" si="3"/>
        <v/>
      </c>
      <c r="Q61" s="129" t="str">
        <f>IF(G61="","",データ!$B$6)</f>
        <v/>
      </c>
    </row>
    <row r="62" spans="1:17" s="119" customFormat="1" ht="26.25" customHeight="1" x14ac:dyDescent="0.55000000000000004">
      <c r="A62" s="125">
        <v>50</v>
      </c>
      <c r="B62" s="126" t="str">
        <f>IF(G62="","",データ!$B$2)</f>
        <v/>
      </c>
      <c r="C62" s="127" t="str">
        <f>IF(G62="","",データ!$B$3)</f>
        <v/>
      </c>
      <c r="D62" s="128" t="str">
        <f>IF(G62="","",データ!$B$7)</f>
        <v/>
      </c>
      <c r="E62" s="129" t="str">
        <f>IF(G62="","",データ!$B$8)</f>
        <v/>
      </c>
      <c r="F62" s="59"/>
      <c r="G62" s="56"/>
      <c r="H62" s="56"/>
      <c r="I62" s="56"/>
      <c r="J62" s="140"/>
      <c r="K62" s="130" t="str">
        <f t="shared" si="0"/>
        <v/>
      </c>
      <c r="L62" s="129" t="str">
        <f t="shared" si="1"/>
        <v/>
      </c>
      <c r="M62" s="163"/>
      <c r="N62" s="126" t="str">
        <f>IF(G62="","",データ!$B$5)</f>
        <v/>
      </c>
      <c r="O62" s="128" t="str">
        <f t="shared" si="2"/>
        <v/>
      </c>
      <c r="P62" s="128" t="str">
        <f t="shared" si="3"/>
        <v/>
      </c>
      <c r="Q62" s="129" t="str">
        <f>IF(G62="","",データ!$B$6)</f>
        <v/>
      </c>
    </row>
    <row r="63" spans="1:17" s="119" customFormat="1" ht="26.25" customHeight="1" x14ac:dyDescent="0.55000000000000004">
      <c r="A63" s="125">
        <v>51</v>
      </c>
      <c r="B63" s="126" t="str">
        <f>IF(G63="","",データ!$B$2)</f>
        <v/>
      </c>
      <c r="C63" s="127" t="str">
        <f>IF(G63="","",データ!$B$3)</f>
        <v/>
      </c>
      <c r="D63" s="128" t="str">
        <f>IF(G63="","",データ!$B$7)</f>
        <v/>
      </c>
      <c r="E63" s="129" t="str">
        <f>IF(G63="","",データ!$B$8)</f>
        <v/>
      </c>
      <c r="F63" s="59"/>
      <c r="G63" s="56"/>
      <c r="H63" s="56"/>
      <c r="I63" s="56"/>
      <c r="J63" s="140"/>
      <c r="K63" s="130" t="str">
        <f t="shared" si="0"/>
        <v/>
      </c>
      <c r="L63" s="129" t="str">
        <f t="shared" si="1"/>
        <v/>
      </c>
      <c r="M63" s="163"/>
      <c r="N63" s="126" t="str">
        <f>IF(G63="","",データ!$B$5)</f>
        <v/>
      </c>
      <c r="O63" s="128" t="str">
        <f t="shared" si="2"/>
        <v/>
      </c>
      <c r="P63" s="128" t="str">
        <f t="shared" si="3"/>
        <v/>
      </c>
      <c r="Q63" s="129" t="str">
        <f>IF(G63="","",データ!$B$6)</f>
        <v/>
      </c>
    </row>
    <row r="64" spans="1:17" s="119" customFormat="1" ht="26.25" customHeight="1" x14ac:dyDescent="0.55000000000000004">
      <c r="A64" s="125">
        <v>52</v>
      </c>
      <c r="B64" s="126" t="str">
        <f>IF(G64="","",データ!$B$2)</f>
        <v/>
      </c>
      <c r="C64" s="127" t="str">
        <f>IF(G64="","",データ!$B$3)</f>
        <v/>
      </c>
      <c r="D64" s="128" t="str">
        <f>IF(G64="","",データ!$B$7)</f>
        <v/>
      </c>
      <c r="E64" s="129" t="str">
        <f>IF(G64="","",データ!$B$8)</f>
        <v/>
      </c>
      <c r="F64" s="59"/>
      <c r="G64" s="56"/>
      <c r="H64" s="56"/>
      <c r="I64" s="56"/>
      <c r="J64" s="140"/>
      <c r="K64" s="130" t="str">
        <f t="shared" si="0"/>
        <v/>
      </c>
      <c r="L64" s="129" t="str">
        <f t="shared" si="1"/>
        <v/>
      </c>
      <c r="M64" s="163"/>
      <c r="N64" s="126" t="str">
        <f>IF(G64="","",データ!$B$5)</f>
        <v/>
      </c>
      <c r="O64" s="128" t="str">
        <f t="shared" si="2"/>
        <v/>
      </c>
      <c r="P64" s="128" t="str">
        <f t="shared" si="3"/>
        <v/>
      </c>
      <c r="Q64" s="129" t="str">
        <f>IF(G64="","",データ!$B$6)</f>
        <v/>
      </c>
    </row>
    <row r="65" spans="1:17" s="119" customFormat="1" ht="26.25" customHeight="1" x14ac:dyDescent="0.55000000000000004">
      <c r="A65" s="125">
        <v>53</v>
      </c>
      <c r="B65" s="126" t="str">
        <f>IF(G65="","",データ!$B$2)</f>
        <v/>
      </c>
      <c r="C65" s="127" t="str">
        <f>IF(G65="","",データ!$B$3)</f>
        <v/>
      </c>
      <c r="D65" s="128" t="str">
        <f>IF(G65="","",データ!$B$7)</f>
        <v/>
      </c>
      <c r="E65" s="129" t="str">
        <f>IF(G65="","",データ!$B$8)</f>
        <v/>
      </c>
      <c r="F65" s="59"/>
      <c r="G65" s="56"/>
      <c r="H65" s="56"/>
      <c r="I65" s="56"/>
      <c r="J65" s="140"/>
      <c r="K65" s="130" t="str">
        <f t="shared" si="0"/>
        <v/>
      </c>
      <c r="L65" s="129" t="str">
        <f t="shared" si="1"/>
        <v/>
      </c>
      <c r="M65" s="163"/>
      <c r="N65" s="126" t="str">
        <f>IF(G65="","",データ!$B$5)</f>
        <v/>
      </c>
      <c r="O65" s="128" t="str">
        <f t="shared" si="2"/>
        <v/>
      </c>
      <c r="P65" s="128" t="str">
        <f t="shared" si="3"/>
        <v/>
      </c>
      <c r="Q65" s="129" t="str">
        <f>IF(G65="","",データ!$B$6)</f>
        <v/>
      </c>
    </row>
    <row r="66" spans="1:17" s="119" customFormat="1" ht="26.25" customHeight="1" x14ac:dyDescent="0.55000000000000004">
      <c r="A66" s="125">
        <v>54</v>
      </c>
      <c r="B66" s="126" t="str">
        <f>IF(G66="","",データ!$B$2)</f>
        <v/>
      </c>
      <c r="C66" s="127" t="str">
        <f>IF(G66="","",データ!$B$3)</f>
        <v/>
      </c>
      <c r="D66" s="128" t="str">
        <f>IF(G66="","",データ!$B$7)</f>
        <v/>
      </c>
      <c r="E66" s="129" t="str">
        <f>IF(G66="","",データ!$B$8)</f>
        <v/>
      </c>
      <c r="F66" s="59"/>
      <c r="G66" s="56"/>
      <c r="H66" s="56"/>
      <c r="I66" s="56"/>
      <c r="J66" s="140"/>
      <c r="K66" s="130" t="str">
        <f t="shared" si="0"/>
        <v/>
      </c>
      <c r="L66" s="129" t="str">
        <f t="shared" si="1"/>
        <v/>
      </c>
      <c r="M66" s="163"/>
      <c r="N66" s="126" t="str">
        <f>IF(G66="","",データ!$B$5)</f>
        <v/>
      </c>
      <c r="O66" s="128" t="str">
        <f t="shared" si="2"/>
        <v/>
      </c>
      <c r="P66" s="128" t="str">
        <f t="shared" si="3"/>
        <v/>
      </c>
      <c r="Q66" s="129" t="str">
        <f>IF(G66="","",データ!$B$6)</f>
        <v/>
      </c>
    </row>
    <row r="67" spans="1:17" s="119" customFormat="1" ht="26.25" customHeight="1" x14ac:dyDescent="0.55000000000000004">
      <c r="A67" s="125">
        <v>55</v>
      </c>
      <c r="B67" s="126" t="str">
        <f>IF(G67="","",データ!$B$2)</f>
        <v/>
      </c>
      <c r="C67" s="127" t="str">
        <f>IF(G67="","",データ!$B$3)</f>
        <v/>
      </c>
      <c r="D67" s="128" t="str">
        <f>IF(G67="","",データ!$B$7)</f>
        <v/>
      </c>
      <c r="E67" s="129" t="str">
        <f>IF(G67="","",データ!$B$8)</f>
        <v/>
      </c>
      <c r="F67" s="59"/>
      <c r="G67" s="56"/>
      <c r="H67" s="56"/>
      <c r="I67" s="56"/>
      <c r="J67" s="140"/>
      <c r="K67" s="130" t="str">
        <f t="shared" si="0"/>
        <v/>
      </c>
      <c r="L67" s="129" t="str">
        <f t="shared" si="1"/>
        <v/>
      </c>
      <c r="M67" s="163"/>
      <c r="N67" s="126" t="str">
        <f>IF(G67="","",データ!$B$5)</f>
        <v/>
      </c>
      <c r="O67" s="128" t="str">
        <f t="shared" si="2"/>
        <v/>
      </c>
      <c r="P67" s="128" t="str">
        <f t="shared" si="3"/>
        <v/>
      </c>
      <c r="Q67" s="129" t="str">
        <f>IF(G67="","",データ!$B$6)</f>
        <v/>
      </c>
    </row>
    <row r="68" spans="1:17" s="119" customFormat="1" ht="26.25" customHeight="1" x14ac:dyDescent="0.55000000000000004">
      <c r="A68" s="125">
        <v>56</v>
      </c>
      <c r="B68" s="126" t="str">
        <f>IF(G68="","",データ!$B$2)</f>
        <v/>
      </c>
      <c r="C68" s="127" t="str">
        <f>IF(G68="","",データ!$B$3)</f>
        <v/>
      </c>
      <c r="D68" s="128" t="str">
        <f>IF(G68="","",データ!$B$7)</f>
        <v/>
      </c>
      <c r="E68" s="129" t="str">
        <f>IF(G68="","",データ!$B$8)</f>
        <v/>
      </c>
      <c r="F68" s="59"/>
      <c r="G68" s="56"/>
      <c r="H68" s="56"/>
      <c r="I68" s="56"/>
      <c r="J68" s="140"/>
      <c r="K68" s="130" t="str">
        <f t="shared" si="0"/>
        <v/>
      </c>
      <c r="L68" s="129" t="str">
        <f t="shared" si="1"/>
        <v/>
      </c>
      <c r="M68" s="163"/>
      <c r="N68" s="126" t="str">
        <f>IF(G68="","",データ!$B$5)</f>
        <v/>
      </c>
      <c r="O68" s="128" t="str">
        <f t="shared" si="2"/>
        <v/>
      </c>
      <c r="P68" s="128" t="str">
        <f t="shared" si="3"/>
        <v/>
      </c>
      <c r="Q68" s="129" t="str">
        <f>IF(G68="","",データ!$B$6)</f>
        <v/>
      </c>
    </row>
    <row r="69" spans="1:17" s="119" customFormat="1" ht="26.25" customHeight="1" x14ac:dyDescent="0.55000000000000004">
      <c r="A69" s="125">
        <v>57</v>
      </c>
      <c r="B69" s="126" t="str">
        <f>IF(G69="","",データ!$B$2)</f>
        <v/>
      </c>
      <c r="C69" s="127" t="str">
        <f>IF(G69="","",データ!$B$3)</f>
        <v/>
      </c>
      <c r="D69" s="128" t="str">
        <f>IF(G69="","",データ!$B$7)</f>
        <v/>
      </c>
      <c r="E69" s="129" t="str">
        <f>IF(G69="","",データ!$B$8)</f>
        <v/>
      </c>
      <c r="F69" s="59"/>
      <c r="G69" s="56"/>
      <c r="H69" s="56"/>
      <c r="I69" s="56"/>
      <c r="J69" s="140"/>
      <c r="K69" s="130" t="str">
        <f t="shared" si="0"/>
        <v/>
      </c>
      <c r="L69" s="129" t="str">
        <f t="shared" si="1"/>
        <v/>
      </c>
      <c r="M69" s="163"/>
      <c r="N69" s="126" t="str">
        <f>IF(G69="","",データ!$B$5)</f>
        <v/>
      </c>
      <c r="O69" s="128" t="str">
        <f t="shared" si="2"/>
        <v/>
      </c>
      <c r="P69" s="128" t="str">
        <f t="shared" si="3"/>
        <v/>
      </c>
      <c r="Q69" s="129" t="str">
        <f>IF(G69="","",データ!$B$6)</f>
        <v/>
      </c>
    </row>
    <row r="70" spans="1:17" s="119" customFormat="1" ht="26.25" customHeight="1" x14ac:dyDescent="0.55000000000000004">
      <c r="A70" s="125">
        <v>58</v>
      </c>
      <c r="B70" s="126" t="str">
        <f>IF(G70="","",データ!$B$2)</f>
        <v/>
      </c>
      <c r="C70" s="127" t="str">
        <f>IF(G70="","",データ!$B$3)</f>
        <v/>
      </c>
      <c r="D70" s="128" t="str">
        <f>IF(G70="","",データ!$B$7)</f>
        <v/>
      </c>
      <c r="E70" s="129" t="str">
        <f>IF(G70="","",データ!$B$8)</f>
        <v/>
      </c>
      <c r="F70" s="59"/>
      <c r="G70" s="56"/>
      <c r="H70" s="56"/>
      <c r="I70" s="56"/>
      <c r="J70" s="140"/>
      <c r="K70" s="130" t="str">
        <f t="shared" si="0"/>
        <v/>
      </c>
      <c r="L70" s="129" t="str">
        <f t="shared" si="1"/>
        <v/>
      </c>
      <c r="M70" s="163"/>
      <c r="N70" s="126" t="str">
        <f>IF(G70="","",データ!$B$5)</f>
        <v/>
      </c>
      <c r="O70" s="128" t="str">
        <f t="shared" si="2"/>
        <v/>
      </c>
      <c r="P70" s="128" t="str">
        <f t="shared" si="3"/>
        <v/>
      </c>
      <c r="Q70" s="129" t="str">
        <f>IF(G70="","",データ!$B$6)</f>
        <v/>
      </c>
    </row>
    <row r="71" spans="1:17" s="119" customFormat="1" ht="26.25" customHeight="1" x14ac:dyDescent="0.55000000000000004">
      <c r="A71" s="125">
        <v>59</v>
      </c>
      <c r="B71" s="126" t="str">
        <f>IF(G71="","",データ!$B$2)</f>
        <v/>
      </c>
      <c r="C71" s="127" t="str">
        <f>IF(G71="","",データ!$B$3)</f>
        <v/>
      </c>
      <c r="D71" s="128" t="str">
        <f>IF(G71="","",データ!$B$7)</f>
        <v/>
      </c>
      <c r="E71" s="129" t="str">
        <f>IF(G71="","",データ!$B$8)</f>
        <v/>
      </c>
      <c r="F71" s="59"/>
      <c r="G71" s="56"/>
      <c r="H71" s="56"/>
      <c r="I71" s="56"/>
      <c r="J71" s="140"/>
      <c r="K71" s="130" t="str">
        <f t="shared" si="0"/>
        <v/>
      </c>
      <c r="L71" s="129" t="str">
        <f t="shared" si="1"/>
        <v/>
      </c>
      <c r="M71" s="163"/>
      <c r="N71" s="126" t="str">
        <f>IF(G71="","",データ!$B$5)</f>
        <v/>
      </c>
      <c r="O71" s="128" t="str">
        <f t="shared" si="2"/>
        <v/>
      </c>
      <c r="P71" s="128" t="str">
        <f t="shared" si="3"/>
        <v/>
      </c>
      <c r="Q71" s="129" t="str">
        <f>IF(G71="","",データ!$B$6)</f>
        <v/>
      </c>
    </row>
    <row r="72" spans="1:17" s="119" customFormat="1" ht="26.25" customHeight="1" x14ac:dyDescent="0.55000000000000004">
      <c r="A72" s="125">
        <v>60</v>
      </c>
      <c r="B72" s="126" t="str">
        <f>IF(G72="","",データ!$B$2)</f>
        <v/>
      </c>
      <c r="C72" s="127" t="str">
        <f>IF(G72="","",データ!$B$3)</f>
        <v/>
      </c>
      <c r="D72" s="128" t="str">
        <f>IF(G72="","",データ!$B$7)</f>
        <v/>
      </c>
      <c r="E72" s="129" t="str">
        <f>IF(G72="","",データ!$B$8)</f>
        <v/>
      </c>
      <c r="F72" s="59"/>
      <c r="G72" s="56"/>
      <c r="H72" s="56"/>
      <c r="I72" s="56"/>
      <c r="J72" s="140"/>
      <c r="K72" s="130" t="str">
        <f t="shared" si="0"/>
        <v/>
      </c>
      <c r="L72" s="129" t="str">
        <f t="shared" si="1"/>
        <v/>
      </c>
      <c r="M72" s="163"/>
      <c r="N72" s="126" t="str">
        <f>IF(G72="","",データ!$B$5)</f>
        <v/>
      </c>
      <c r="O72" s="128" t="str">
        <f t="shared" si="2"/>
        <v/>
      </c>
      <c r="P72" s="128" t="str">
        <f t="shared" si="3"/>
        <v/>
      </c>
      <c r="Q72" s="129" t="str">
        <f>IF(G72="","",データ!$B$6)</f>
        <v/>
      </c>
    </row>
    <row r="73" spans="1:17" s="119" customFormat="1" ht="26.25" customHeight="1" x14ac:dyDescent="0.55000000000000004">
      <c r="A73" s="125">
        <v>61</v>
      </c>
      <c r="B73" s="126" t="str">
        <f>IF(G73="","",データ!$B$2)</f>
        <v/>
      </c>
      <c r="C73" s="127" t="str">
        <f>IF(G73="","",データ!$B$3)</f>
        <v/>
      </c>
      <c r="D73" s="128" t="str">
        <f>IF(G73="","",データ!$B$7)</f>
        <v/>
      </c>
      <c r="E73" s="129" t="str">
        <f>IF(G73="","",データ!$B$8)</f>
        <v/>
      </c>
      <c r="F73" s="59"/>
      <c r="G73" s="56"/>
      <c r="H73" s="56"/>
      <c r="I73" s="56"/>
      <c r="J73" s="140"/>
      <c r="K73" s="130" t="str">
        <f t="shared" si="0"/>
        <v/>
      </c>
      <c r="L73" s="129" t="str">
        <f t="shared" si="1"/>
        <v/>
      </c>
      <c r="M73" s="163"/>
      <c r="N73" s="126" t="str">
        <f>IF(G73="","",データ!$B$5)</f>
        <v/>
      </c>
      <c r="O73" s="128" t="str">
        <f t="shared" si="2"/>
        <v/>
      </c>
      <c r="P73" s="128" t="str">
        <f t="shared" si="3"/>
        <v/>
      </c>
      <c r="Q73" s="129" t="str">
        <f>IF(G73="","",データ!$B$6)</f>
        <v/>
      </c>
    </row>
    <row r="74" spans="1:17" s="119" customFormat="1" ht="26.25" customHeight="1" x14ac:dyDescent="0.55000000000000004">
      <c r="A74" s="125">
        <v>62</v>
      </c>
      <c r="B74" s="126" t="str">
        <f>IF(G74="","",データ!$B$2)</f>
        <v/>
      </c>
      <c r="C74" s="127" t="str">
        <f>IF(G74="","",データ!$B$3)</f>
        <v/>
      </c>
      <c r="D74" s="128" t="str">
        <f>IF(G74="","",データ!$B$7)</f>
        <v/>
      </c>
      <c r="E74" s="129" t="str">
        <f>IF(G74="","",データ!$B$8)</f>
        <v/>
      </c>
      <c r="F74" s="59"/>
      <c r="G74" s="56"/>
      <c r="H74" s="56"/>
      <c r="I74" s="56"/>
      <c r="J74" s="140"/>
      <c r="K74" s="130" t="str">
        <f t="shared" si="0"/>
        <v/>
      </c>
      <c r="L74" s="129" t="str">
        <f t="shared" si="1"/>
        <v/>
      </c>
      <c r="M74" s="163"/>
      <c r="N74" s="126" t="str">
        <f>IF(G74="","",データ!$B$5)</f>
        <v/>
      </c>
      <c r="O74" s="128" t="str">
        <f t="shared" si="2"/>
        <v/>
      </c>
      <c r="P74" s="128" t="str">
        <f t="shared" si="3"/>
        <v/>
      </c>
      <c r="Q74" s="129" t="str">
        <f>IF(G74="","",データ!$B$6)</f>
        <v/>
      </c>
    </row>
    <row r="75" spans="1:17" s="119" customFormat="1" ht="26.25" customHeight="1" x14ac:dyDescent="0.55000000000000004">
      <c r="A75" s="125">
        <v>63</v>
      </c>
      <c r="B75" s="126" t="str">
        <f>IF(G75="","",データ!$B$2)</f>
        <v/>
      </c>
      <c r="C75" s="127" t="str">
        <f>IF(G75="","",データ!$B$3)</f>
        <v/>
      </c>
      <c r="D75" s="128" t="str">
        <f>IF(G75="","",データ!$B$7)</f>
        <v/>
      </c>
      <c r="E75" s="129" t="str">
        <f>IF(G75="","",データ!$B$8)</f>
        <v/>
      </c>
      <c r="F75" s="59"/>
      <c r="G75" s="56"/>
      <c r="H75" s="56"/>
      <c r="I75" s="56"/>
      <c r="J75" s="140"/>
      <c r="K75" s="130" t="str">
        <f t="shared" si="0"/>
        <v/>
      </c>
      <c r="L75" s="129" t="str">
        <f t="shared" si="1"/>
        <v/>
      </c>
      <c r="M75" s="163"/>
      <c r="N75" s="126" t="str">
        <f>IF(G75="","",データ!$B$5)</f>
        <v/>
      </c>
      <c r="O75" s="128" t="str">
        <f t="shared" si="2"/>
        <v/>
      </c>
      <c r="P75" s="128" t="str">
        <f t="shared" si="3"/>
        <v/>
      </c>
      <c r="Q75" s="129" t="str">
        <f>IF(G75="","",データ!$B$6)</f>
        <v/>
      </c>
    </row>
    <row r="76" spans="1:17" s="119" customFormat="1" ht="26.25" customHeight="1" x14ac:dyDescent="0.55000000000000004">
      <c r="A76" s="125">
        <v>64</v>
      </c>
      <c r="B76" s="126" t="str">
        <f>IF(G76="","",データ!$B$2)</f>
        <v/>
      </c>
      <c r="C76" s="127" t="str">
        <f>IF(G76="","",データ!$B$3)</f>
        <v/>
      </c>
      <c r="D76" s="128" t="str">
        <f>IF(G76="","",データ!$B$7)</f>
        <v/>
      </c>
      <c r="E76" s="129" t="str">
        <f>IF(G76="","",データ!$B$8)</f>
        <v/>
      </c>
      <c r="F76" s="59"/>
      <c r="G76" s="56"/>
      <c r="H76" s="56"/>
      <c r="I76" s="56"/>
      <c r="J76" s="140"/>
      <c r="K76" s="130" t="str">
        <f t="shared" si="0"/>
        <v/>
      </c>
      <c r="L76" s="129" t="str">
        <f t="shared" si="1"/>
        <v/>
      </c>
      <c r="M76" s="163"/>
      <c r="N76" s="126" t="str">
        <f>IF(G76="","",データ!$B$5)</f>
        <v/>
      </c>
      <c r="O76" s="128" t="str">
        <f t="shared" si="2"/>
        <v/>
      </c>
      <c r="P76" s="128" t="str">
        <f t="shared" si="3"/>
        <v/>
      </c>
      <c r="Q76" s="129" t="str">
        <f>IF(G76="","",データ!$B$6)</f>
        <v/>
      </c>
    </row>
    <row r="77" spans="1:17" s="119" customFormat="1" ht="26.25" customHeight="1" x14ac:dyDescent="0.55000000000000004">
      <c r="A77" s="125">
        <v>65</v>
      </c>
      <c r="B77" s="126" t="str">
        <f>IF(G77="","",データ!$B$2)</f>
        <v/>
      </c>
      <c r="C77" s="127" t="str">
        <f>IF(G77="","",データ!$B$3)</f>
        <v/>
      </c>
      <c r="D77" s="128" t="str">
        <f>IF(G77="","",データ!$B$7)</f>
        <v/>
      </c>
      <c r="E77" s="129" t="str">
        <f>IF(G77="","",データ!$B$8)</f>
        <v/>
      </c>
      <c r="F77" s="59"/>
      <c r="G77" s="56"/>
      <c r="H77" s="56"/>
      <c r="I77" s="56"/>
      <c r="J77" s="140"/>
      <c r="K77" s="130" t="str">
        <f t="shared" si="0"/>
        <v/>
      </c>
      <c r="L77" s="129" t="str">
        <f t="shared" si="1"/>
        <v/>
      </c>
      <c r="M77" s="163"/>
      <c r="N77" s="126" t="str">
        <f>IF(G77="","",データ!$B$5)</f>
        <v/>
      </c>
      <c r="O77" s="128" t="str">
        <f t="shared" si="2"/>
        <v/>
      </c>
      <c r="P77" s="128" t="str">
        <f t="shared" si="3"/>
        <v/>
      </c>
      <c r="Q77" s="129" t="str">
        <f>IF(G77="","",データ!$B$6)</f>
        <v/>
      </c>
    </row>
    <row r="78" spans="1:17" s="119" customFormat="1" ht="26.25" customHeight="1" x14ac:dyDescent="0.55000000000000004">
      <c r="A78" s="125">
        <v>66</v>
      </c>
      <c r="B78" s="126" t="str">
        <f>IF(G78="","",データ!$B$2)</f>
        <v/>
      </c>
      <c r="C78" s="127" t="str">
        <f>IF(G78="","",データ!$B$3)</f>
        <v/>
      </c>
      <c r="D78" s="128" t="str">
        <f>IF(G78="","",データ!$B$7)</f>
        <v/>
      </c>
      <c r="E78" s="129" t="str">
        <f>IF(G78="","",データ!$B$8)</f>
        <v/>
      </c>
      <c r="F78" s="59"/>
      <c r="G78" s="56"/>
      <c r="H78" s="56"/>
      <c r="I78" s="56"/>
      <c r="J78" s="140"/>
      <c r="K78" s="130" t="str">
        <f t="shared" ref="K78:K112" si="4">IF(G78="","","2")</f>
        <v/>
      </c>
      <c r="L78" s="129" t="str">
        <f t="shared" ref="L78:L112" si="5">IF(G78="","","女性")</f>
        <v/>
      </c>
      <c r="M78" s="163"/>
      <c r="N78" s="126" t="str">
        <f>IF(G78="","",データ!$B$5)</f>
        <v/>
      </c>
      <c r="O78" s="128" t="str">
        <f t="shared" ref="O78:O112" si="6">IF(G78="","","33")</f>
        <v/>
      </c>
      <c r="P78" s="128" t="str">
        <f t="shared" ref="P78:P112" si="7">IF(G78="","","岡山")</f>
        <v/>
      </c>
      <c r="Q78" s="129" t="str">
        <f>IF(G78="","",データ!$B$6)</f>
        <v/>
      </c>
    </row>
    <row r="79" spans="1:17" s="119" customFormat="1" ht="26.25" customHeight="1" x14ac:dyDescent="0.55000000000000004">
      <c r="A79" s="125">
        <v>67</v>
      </c>
      <c r="B79" s="126" t="str">
        <f>IF(G79="","",データ!$B$2)</f>
        <v/>
      </c>
      <c r="C79" s="127" t="str">
        <f>IF(G79="","",データ!$B$3)</f>
        <v/>
      </c>
      <c r="D79" s="128" t="str">
        <f>IF(G79="","",データ!$B$7)</f>
        <v/>
      </c>
      <c r="E79" s="129" t="str">
        <f>IF(G79="","",データ!$B$8)</f>
        <v/>
      </c>
      <c r="F79" s="59"/>
      <c r="G79" s="56"/>
      <c r="H79" s="56"/>
      <c r="I79" s="56"/>
      <c r="J79" s="140"/>
      <c r="K79" s="130" t="str">
        <f t="shared" si="4"/>
        <v/>
      </c>
      <c r="L79" s="129" t="str">
        <f t="shared" si="5"/>
        <v/>
      </c>
      <c r="M79" s="163"/>
      <c r="N79" s="126" t="str">
        <f>IF(G79="","",データ!$B$5)</f>
        <v/>
      </c>
      <c r="O79" s="128" t="str">
        <f t="shared" si="6"/>
        <v/>
      </c>
      <c r="P79" s="128" t="str">
        <f t="shared" si="7"/>
        <v/>
      </c>
      <c r="Q79" s="129" t="str">
        <f>IF(G79="","",データ!$B$6)</f>
        <v/>
      </c>
    </row>
    <row r="80" spans="1:17" s="119" customFormat="1" ht="26.25" customHeight="1" x14ac:dyDescent="0.55000000000000004">
      <c r="A80" s="125">
        <v>68</v>
      </c>
      <c r="B80" s="126" t="str">
        <f>IF(G80="","",データ!$B$2)</f>
        <v/>
      </c>
      <c r="C80" s="127" t="str">
        <f>IF(G80="","",データ!$B$3)</f>
        <v/>
      </c>
      <c r="D80" s="128" t="str">
        <f>IF(G80="","",データ!$B$7)</f>
        <v/>
      </c>
      <c r="E80" s="129" t="str">
        <f>IF(G80="","",データ!$B$8)</f>
        <v/>
      </c>
      <c r="F80" s="59"/>
      <c r="G80" s="56"/>
      <c r="H80" s="56"/>
      <c r="I80" s="56"/>
      <c r="J80" s="140"/>
      <c r="K80" s="130" t="str">
        <f t="shared" si="4"/>
        <v/>
      </c>
      <c r="L80" s="129" t="str">
        <f t="shared" si="5"/>
        <v/>
      </c>
      <c r="M80" s="163"/>
      <c r="N80" s="126" t="str">
        <f>IF(G80="","",データ!$B$5)</f>
        <v/>
      </c>
      <c r="O80" s="128" t="str">
        <f t="shared" si="6"/>
        <v/>
      </c>
      <c r="P80" s="128" t="str">
        <f t="shared" si="7"/>
        <v/>
      </c>
      <c r="Q80" s="129" t="str">
        <f>IF(G80="","",データ!$B$6)</f>
        <v/>
      </c>
    </row>
    <row r="81" spans="1:17" s="119" customFormat="1" ht="26.25" customHeight="1" x14ac:dyDescent="0.55000000000000004">
      <c r="A81" s="125">
        <v>69</v>
      </c>
      <c r="B81" s="126" t="str">
        <f>IF(G81="","",データ!$B$2)</f>
        <v/>
      </c>
      <c r="C81" s="127" t="str">
        <f>IF(G81="","",データ!$B$3)</f>
        <v/>
      </c>
      <c r="D81" s="128" t="str">
        <f>IF(G81="","",データ!$B$7)</f>
        <v/>
      </c>
      <c r="E81" s="129" t="str">
        <f>IF(G81="","",データ!$B$8)</f>
        <v/>
      </c>
      <c r="F81" s="59"/>
      <c r="G81" s="56"/>
      <c r="H81" s="56"/>
      <c r="I81" s="56"/>
      <c r="J81" s="140"/>
      <c r="K81" s="130" t="str">
        <f t="shared" si="4"/>
        <v/>
      </c>
      <c r="L81" s="129" t="str">
        <f t="shared" si="5"/>
        <v/>
      </c>
      <c r="M81" s="163"/>
      <c r="N81" s="126" t="str">
        <f>IF(G81="","",データ!$B$5)</f>
        <v/>
      </c>
      <c r="O81" s="128" t="str">
        <f t="shared" si="6"/>
        <v/>
      </c>
      <c r="P81" s="128" t="str">
        <f t="shared" si="7"/>
        <v/>
      </c>
      <c r="Q81" s="129" t="str">
        <f>IF(G81="","",データ!$B$6)</f>
        <v/>
      </c>
    </row>
    <row r="82" spans="1:17" s="119" customFormat="1" ht="26.25" customHeight="1" x14ac:dyDescent="0.55000000000000004">
      <c r="A82" s="125">
        <v>70</v>
      </c>
      <c r="B82" s="126" t="str">
        <f>IF(G82="","",データ!$B$2)</f>
        <v/>
      </c>
      <c r="C82" s="127" t="str">
        <f>IF(G82="","",データ!$B$3)</f>
        <v/>
      </c>
      <c r="D82" s="128" t="str">
        <f>IF(G82="","",データ!$B$7)</f>
        <v/>
      </c>
      <c r="E82" s="129" t="str">
        <f>IF(G82="","",データ!$B$8)</f>
        <v/>
      </c>
      <c r="F82" s="59"/>
      <c r="G82" s="56"/>
      <c r="H82" s="56"/>
      <c r="I82" s="56"/>
      <c r="J82" s="140"/>
      <c r="K82" s="130" t="str">
        <f t="shared" si="4"/>
        <v/>
      </c>
      <c r="L82" s="129" t="str">
        <f t="shared" si="5"/>
        <v/>
      </c>
      <c r="M82" s="163"/>
      <c r="N82" s="126" t="str">
        <f>IF(G82="","",データ!$B$5)</f>
        <v/>
      </c>
      <c r="O82" s="128" t="str">
        <f t="shared" si="6"/>
        <v/>
      </c>
      <c r="P82" s="128" t="str">
        <f t="shared" si="7"/>
        <v/>
      </c>
      <c r="Q82" s="129" t="str">
        <f>IF(G82="","",データ!$B$6)</f>
        <v/>
      </c>
    </row>
    <row r="83" spans="1:17" s="119" customFormat="1" ht="26.25" customHeight="1" x14ac:dyDescent="0.55000000000000004">
      <c r="A83" s="125">
        <v>71</v>
      </c>
      <c r="B83" s="126" t="str">
        <f>IF(G83="","",データ!$B$2)</f>
        <v/>
      </c>
      <c r="C83" s="127" t="str">
        <f>IF(G83="","",データ!$B$3)</f>
        <v/>
      </c>
      <c r="D83" s="128" t="str">
        <f>IF(G83="","",データ!$B$7)</f>
        <v/>
      </c>
      <c r="E83" s="129" t="str">
        <f>IF(G83="","",データ!$B$8)</f>
        <v/>
      </c>
      <c r="F83" s="59"/>
      <c r="G83" s="56"/>
      <c r="H83" s="56"/>
      <c r="I83" s="56"/>
      <c r="J83" s="140"/>
      <c r="K83" s="130" t="str">
        <f t="shared" si="4"/>
        <v/>
      </c>
      <c r="L83" s="129" t="str">
        <f t="shared" si="5"/>
        <v/>
      </c>
      <c r="M83" s="163"/>
      <c r="N83" s="126" t="str">
        <f>IF(G83="","",データ!$B$5)</f>
        <v/>
      </c>
      <c r="O83" s="128" t="str">
        <f t="shared" si="6"/>
        <v/>
      </c>
      <c r="P83" s="128" t="str">
        <f t="shared" si="7"/>
        <v/>
      </c>
      <c r="Q83" s="129" t="str">
        <f>IF(G83="","",データ!$B$6)</f>
        <v/>
      </c>
    </row>
    <row r="84" spans="1:17" s="119" customFormat="1" ht="26.25" customHeight="1" x14ac:dyDescent="0.55000000000000004">
      <c r="A84" s="125">
        <v>72</v>
      </c>
      <c r="B84" s="126" t="str">
        <f>IF(G84="","",データ!$B$2)</f>
        <v/>
      </c>
      <c r="C84" s="127" t="str">
        <f>IF(G84="","",データ!$B$3)</f>
        <v/>
      </c>
      <c r="D84" s="128" t="str">
        <f>IF(G84="","",データ!$B$7)</f>
        <v/>
      </c>
      <c r="E84" s="129" t="str">
        <f>IF(G84="","",データ!$B$8)</f>
        <v/>
      </c>
      <c r="F84" s="59"/>
      <c r="G84" s="56"/>
      <c r="H84" s="56"/>
      <c r="I84" s="56"/>
      <c r="J84" s="140"/>
      <c r="K84" s="130" t="str">
        <f t="shared" si="4"/>
        <v/>
      </c>
      <c r="L84" s="129" t="str">
        <f t="shared" si="5"/>
        <v/>
      </c>
      <c r="M84" s="163"/>
      <c r="N84" s="126" t="str">
        <f>IF(G84="","",データ!$B$5)</f>
        <v/>
      </c>
      <c r="O84" s="128" t="str">
        <f t="shared" si="6"/>
        <v/>
      </c>
      <c r="P84" s="128" t="str">
        <f t="shared" si="7"/>
        <v/>
      </c>
      <c r="Q84" s="129" t="str">
        <f>IF(G84="","",データ!$B$6)</f>
        <v/>
      </c>
    </row>
    <row r="85" spans="1:17" s="119" customFormat="1" ht="26.25" customHeight="1" x14ac:dyDescent="0.55000000000000004">
      <c r="A85" s="125">
        <v>73</v>
      </c>
      <c r="B85" s="126" t="str">
        <f>IF(G85="","",データ!$B$2)</f>
        <v/>
      </c>
      <c r="C85" s="127" t="str">
        <f>IF(G85="","",データ!$B$3)</f>
        <v/>
      </c>
      <c r="D85" s="128" t="str">
        <f>IF(G85="","",データ!$B$7)</f>
        <v/>
      </c>
      <c r="E85" s="129" t="str">
        <f>IF(G85="","",データ!$B$8)</f>
        <v/>
      </c>
      <c r="F85" s="59"/>
      <c r="G85" s="56"/>
      <c r="H85" s="56"/>
      <c r="I85" s="56"/>
      <c r="J85" s="140"/>
      <c r="K85" s="130" t="str">
        <f t="shared" si="4"/>
        <v/>
      </c>
      <c r="L85" s="129" t="str">
        <f t="shared" si="5"/>
        <v/>
      </c>
      <c r="M85" s="163"/>
      <c r="N85" s="126" t="str">
        <f>IF(G85="","",データ!$B$5)</f>
        <v/>
      </c>
      <c r="O85" s="128" t="str">
        <f t="shared" si="6"/>
        <v/>
      </c>
      <c r="P85" s="128" t="str">
        <f t="shared" si="7"/>
        <v/>
      </c>
      <c r="Q85" s="129" t="str">
        <f>IF(G85="","",データ!$B$6)</f>
        <v/>
      </c>
    </row>
    <row r="86" spans="1:17" s="119" customFormat="1" ht="26.25" customHeight="1" x14ac:dyDescent="0.55000000000000004">
      <c r="A86" s="125">
        <v>74</v>
      </c>
      <c r="B86" s="126" t="str">
        <f>IF(G86="","",データ!$B$2)</f>
        <v/>
      </c>
      <c r="C86" s="127" t="str">
        <f>IF(G86="","",データ!$B$3)</f>
        <v/>
      </c>
      <c r="D86" s="128" t="str">
        <f>IF(G86="","",データ!$B$7)</f>
        <v/>
      </c>
      <c r="E86" s="129" t="str">
        <f>IF(G86="","",データ!$B$8)</f>
        <v/>
      </c>
      <c r="F86" s="59"/>
      <c r="G86" s="56"/>
      <c r="H86" s="56"/>
      <c r="I86" s="56"/>
      <c r="J86" s="140"/>
      <c r="K86" s="130" t="str">
        <f t="shared" si="4"/>
        <v/>
      </c>
      <c r="L86" s="129" t="str">
        <f t="shared" si="5"/>
        <v/>
      </c>
      <c r="M86" s="163"/>
      <c r="N86" s="126" t="str">
        <f>IF(G86="","",データ!$B$5)</f>
        <v/>
      </c>
      <c r="O86" s="128" t="str">
        <f t="shared" si="6"/>
        <v/>
      </c>
      <c r="P86" s="128" t="str">
        <f t="shared" si="7"/>
        <v/>
      </c>
      <c r="Q86" s="129" t="str">
        <f>IF(G86="","",データ!$B$6)</f>
        <v/>
      </c>
    </row>
    <row r="87" spans="1:17" s="119" customFormat="1" ht="26.25" customHeight="1" x14ac:dyDescent="0.55000000000000004">
      <c r="A87" s="125">
        <v>75</v>
      </c>
      <c r="B87" s="126" t="str">
        <f>IF(G87="","",データ!$B$2)</f>
        <v/>
      </c>
      <c r="C87" s="127" t="str">
        <f>IF(G87="","",データ!$B$3)</f>
        <v/>
      </c>
      <c r="D87" s="128" t="str">
        <f>IF(G87="","",データ!$B$7)</f>
        <v/>
      </c>
      <c r="E87" s="129" t="str">
        <f>IF(G87="","",データ!$B$8)</f>
        <v/>
      </c>
      <c r="F87" s="59"/>
      <c r="G87" s="56"/>
      <c r="H87" s="56"/>
      <c r="I87" s="56"/>
      <c r="J87" s="140"/>
      <c r="K87" s="130" t="str">
        <f t="shared" si="4"/>
        <v/>
      </c>
      <c r="L87" s="129" t="str">
        <f t="shared" si="5"/>
        <v/>
      </c>
      <c r="M87" s="163"/>
      <c r="N87" s="126" t="str">
        <f>IF(G87="","",データ!$B$5)</f>
        <v/>
      </c>
      <c r="O87" s="128" t="str">
        <f t="shared" si="6"/>
        <v/>
      </c>
      <c r="P87" s="128" t="str">
        <f t="shared" si="7"/>
        <v/>
      </c>
      <c r="Q87" s="129" t="str">
        <f>IF(G87="","",データ!$B$6)</f>
        <v/>
      </c>
    </row>
    <row r="88" spans="1:17" s="119" customFormat="1" ht="26.25" customHeight="1" x14ac:dyDescent="0.55000000000000004">
      <c r="A88" s="125">
        <v>76</v>
      </c>
      <c r="B88" s="126" t="str">
        <f>IF(G88="","",データ!$B$2)</f>
        <v/>
      </c>
      <c r="C88" s="127" t="str">
        <f>IF(G88="","",データ!$B$3)</f>
        <v/>
      </c>
      <c r="D88" s="128" t="str">
        <f>IF(G88="","",データ!$B$7)</f>
        <v/>
      </c>
      <c r="E88" s="129" t="str">
        <f>IF(G88="","",データ!$B$8)</f>
        <v/>
      </c>
      <c r="F88" s="59"/>
      <c r="G88" s="56"/>
      <c r="H88" s="56"/>
      <c r="I88" s="56"/>
      <c r="J88" s="140"/>
      <c r="K88" s="130" t="str">
        <f t="shared" si="4"/>
        <v/>
      </c>
      <c r="L88" s="129" t="str">
        <f t="shared" si="5"/>
        <v/>
      </c>
      <c r="M88" s="163"/>
      <c r="N88" s="126" t="str">
        <f>IF(G88="","",データ!$B$5)</f>
        <v/>
      </c>
      <c r="O88" s="128" t="str">
        <f t="shared" si="6"/>
        <v/>
      </c>
      <c r="P88" s="128" t="str">
        <f t="shared" si="7"/>
        <v/>
      </c>
      <c r="Q88" s="129" t="str">
        <f>IF(G88="","",データ!$B$6)</f>
        <v/>
      </c>
    </row>
    <row r="89" spans="1:17" s="119" customFormat="1" ht="26.25" customHeight="1" x14ac:dyDescent="0.55000000000000004">
      <c r="A89" s="125">
        <v>77</v>
      </c>
      <c r="B89" s="126" t="str">
        <f>IF(G89="","",データ!$B$2)</f>
        <v/>
      </c>
      <c r="C89" s="127" t="str">
        <f>IF(G89="","",データ!$B$3)</f>
        <v/>
      </c>
      <c r="D89" s="128" t="str">
        <f>IF(G89="","",データ!$B$7)</f>
        <v/>
      </c>
      <c r="E89" s="129" t="str">
        <f>IF(G89="","",データ!$B$8)</f>
        <v/>
      </c>
      <c r="F89" s="59"/>
      <c r="G89" s="56"/>
      <c r="H89" s="56"/>
      <c r="I89" s="56"/>
      <c r="J89" s="140"/>
      <c r="K89" s="130" t="str">
        <f t="shared" si="4"/>
        <v/>
      </c>
      <c r="L89" s="129" t="str">
        <f t="shared" si="5"/>
        <v/>
      </c>
      <c r="M89" s="163"/>
      <c r="N89" s="126" t="str">
        <f>IF(G89="","",データ!$B$5)</f>
        <v/>
      </c>
      <c r="O89" s="128" t="str">
        <f t="shared" si="6"/>
        <v/>
      </c>
      <c r="P89" s="128" t="str">
        <f t="shared" si="7"/>
        <v/>
      </c>
      <c r="Q89" s="129" t="str">
        <f>IF(G89="","",データ!$B$6)</f>
        <v/>
      </c>
    </row>
    <row r="90" spans="1:17" s="119" customFormat="1" ht="26.25" customHeight="1" x14ac:dyDescent="0.55000000000000004">
      <c r="A90" s="125">
        <v>78</v>
      </c>
      <c r="B90" s="126" t="str">
        <f>IF(G90="","",データ!$B$2)</f>
        <v/>
      </c>
      <c r="C90" s="127" t="str">
        <f>IF(G90="","",データ!$B$3)</f>
        <v/>
      </c>
      <c r="D90" s="128" t="str">
        <f>IF(G90="","",データ!$B$7)</f>
        <v/>
      </c>
      <c r="E90" s="129" t="str">
        <f>IF(G90="","",データ!$B$8)</f>
        <v/>
      </c>
      <c r="F90" s="59"/>
      <c r="G90" s="56"/>
      <c r="H90" s="56"/>
      <c r="I90" s="56"/>
      <c r="J90" s="140"/>
      <c r="K90" s="130" t="str">
        <f t="shared" si="4"/>
        <v/>
      </c>
      <c r="L90" s="129" t="str">
        <f t="shared" si="5"/>
        <v/>
      </c>
      <c r="M90" s="163"/>
      <c r="N90" s="126" t="str">
        <f>IF(G90="","",データ!$B$5)</f>
        <v/>
      </c>
      <c r="O90" s="128" t="str">
        <f t="shared" si="6"/>
        <v/>
      </c>
      <c r="P90" s="128" t="str">
        <f t="shared" si="7"/>
        <v/>
      </c>
      <c r="Q90" s="129" t="str">
        <f>IF(G90="","",データ!$B$6)</f>
        <v/>
      </c>
    </row>
    <row r="91" spans="1:17" s="119" customFormat="1" ht="26.25" customHeight="1" x14ac:dyDescent="0.55000000000000004">
      <c r="A91" s="125">
        <v>79</v>
      </c>
      <c r="B91" s="126" t="str">
        <f>IF(G91="","",データ!$B$2)</f>
        <v/>
      </c>
      <c r="C91" s="127" t="str">
        <f>IF(G91="","",データ!$B$3)</f>
        <v/>
      </c>
      <c r="D91" s="128" t="str">
        <f>IF(G91="","",データ!$B$7)</f>
        <v/>
      </c>
      <c r="E91" s="129" t="str">
        <f>IF(G91="","",データ!$B$8)</f>
        <v/>
      </c>
      <c r="F91" s="59"/>
      <c r="G91" s="56"/>
      <c r="H91" s="56"/>
      <c r="I91" s="56"/>
      <c r="J91" s="140"/>
      <c r="K91" s="130" t="str">
        <f t="shared" si="4"/>
        <v/>
      </c>
      <c r="L91" s="129" t="str">
        <f t="shared" si="5"/>
        <v/>
      </c>
      <c r="M91" s="163"/>
      <c r="N91" s="126" t="str">
        <f>IF(G91="","",データ!$B$5)</f>
        <v/>
      </c>
      <c r="O91" s="128" t="str">
        <f t="shared" si="6"/>
        <v/>
      </c>
      <c r="P91" s="128" t="str">
        <f t="shared" si="7"/>
        <v/>
      </c>
      <c r="Q91" s="129" t="str">
        <f>IF(G91="","",データ!$B$6)</f>
        <v/>
      </c>
    </row>
    <row r="92" spans="1:17" s="119" customFormat="1" ht="26.25" customHeight="1" x14ac:dyDescent="0.55000000000000004">
      <c r="A92" s="125">
        <v>80</v>
      </c>
      <c r="B92" s="126" t="str">
        <f>IF(G92="","",データ!$B$2)</f>
        <v/>
      </c>
      <c r="C92" s="127" t="str">
        <f>IF(G92="","",データ!$B$3)</f>
        <v/>
      </c>
      <c r="D92" s="128" t="str">
        <f>IF(G92="","",データ!$B$7)</f>
        <v/>
      </c>
      <c r="E92" s="129" t="str">
        <f>IF(G92="","",データ!$B$8)</f>
        <v/>
      </c>
      <c r="F92" s="59"/>
      <c r="G92" s="56"/>
      <c r="H92" s="56"/>
      <c r="I92" s="56"/>
      <c r="J92" s="140"/>
      <c r="K92" s="130" t="str">
        <f t="shared" si="4"/>
        <v/>
      </c>
      <c r="L92" s="129" t="str">
        <f t="shared" si="5"/>
        <v/>
      </c>
      <c r="M92" s="163"/>
      <c r="N92" s="126" t="str">
        <f>IF(G92="","",データ!$B$5)</f>
        <v/>
      </c>
      <c r="O92" s="128" t="str">
        <f t="shared" si="6"/>
        <v/>
      </c>
      <c r="P92" s="128" t="str">
        <f t="shared" si="7"/>
        <v/>
      </c>
      <c r="Q92" s="129" t="str">
        <f>IF(G92="","",データ!$B$6)</f>
        <v/>
      </c>
    </row>
    <row r="93" spans="1:17" s="119" customFormat="1" ht="26.25" customHeight="1" x14ac:dyDescent="0.55000000000000004">
      <c r="A93" s="125">
        <v>81</v>
      </c>
      <c r="B93" s="126" t="str">
        <f>IF(G93="","",データ!$B$2)</f>
        <v/>
      </c>
      <c r="C93" s="127" t="str">
        <f>IF(G93="","",データ!$B$3)</f>
        <v/>
      </c>
      <c r="D93" s="128" t="str">
        <f>IF(G93="","",データ!$B$7)</f>
        <v/>
      </c>
      <c r="E93" s="129" t="str">
        <f>IF(G93="","",データ!$B$8)</f>
        <v/>
      </c>
      <c r="F93" s="59"/>
      <c r="G93" s="56"/>
      <c r="H93" s="56"/>
      <c r="I93" s="56"/>
      <c r="J93" s="140"/>
      <c r="K93" s="130" t="str">
        <f t="shared" si="4"/>
        <v/>
      </c>
      <c r="L93" s="129" t="str">
        <f t="shared" si="5"/>
        <v/>
      </c>
      <c r="M93" s="163"/>
      <c r="N93" s="126" t="str">
        <f>IF(G93="","",データ!$B$5)</f>
        <v/>
      </c>
      <c r="O93" s="128" t="str">
        <f t="shared" si="6"/>
        <v/>
      </c>
      <c r="P93" s="128" t="str">
        <f t="shared" si="7"/>
        <v/>
      </c>
      <c r="Q93" s="129" t="str">
        <f>IF(G93="","",データ!$B$6)</f>
        <v/>
      </c>
    </row>
    <row r="94" spans="1:17" s="119" customFormat="1" ht="26.25" customHeight="1" x14ac:dyDescent="0.55000000000000004">
      <c r="A94" s="125">
        <v>82</v>
      </c>
      <c r="B94" s="126" t="str">
        <f>IF(G94="","",データ!$B$2)</f>
        <v/>
      </c>
      <c r="C94" s="127" t="str">
        <f>IF(G94="","",データ!$B$3)</f>
        <v/>
      </c>
      <c r="D94" s="128" t="str">
        <f>IF(G94="","",データ!$B$7)</f>
        <v/>
      </c>
      <c r="E94" s="129" t="str">
        <f>IF(G94="","",データ!$B$8)</f>
        <v/>
      </c>
      <c r="F94" s="59"/>
      <c r="G94" s="56"/>
      <c r="H94" s="56"/>
      <c r="I94" s="56"/>
      <c r="J94" s="140"/>
      <c r="K94" s="130" t="str">
        <f t="shared" si="4"/>
        <v/>
      </c>
      <c r="L94" s="129" t="str">
        <f t="shared" si="5"/>
        <v/>
      </c>
      <c r="M94" s="163"/>
      <c r="N94" s="126" t="str">
        <f>IF(G94="","",データ!$B$5)</f>
        <v/>
      </c>
      <c r="O94" s="128" t="str">
        <f t="shared" si="6"/>
        <v/>
      </c>
      <c r="P94" s="128" t="str">
        <f t="shared" si="7"/>
        <v/>
      </c>
      <c r="Q94" s="129" t="str">
        <f>IF(G94="","",データ!$B$6)</f>
        <v/>
      </c>
    </row>
    <row r="95" spans="1:17" s="119" customFormat="1" ht="26.25" customHeight="1" x14ac:dyDescent="0.55000000000000004">
      <c r="A95" s="125">
        <v>83</v>
      </c>
      <c r="B95" s="126" t="str">
        <f>IF(G95="","",データ!$B$2)</f>
        <v/>
      </c>
      <c r="C95" s="127" t="str">
        <f>IF(G95="","",データ!$B$3)</f>
        <v/>
      </c>
      <c r="D95" s="128" t="str">
        <f>IF(G95="","",データ!$B$7)</f>
        <v/>
      </c>
      <c r="E95" s="129" t="str">
        <f>IF(G95="","",データ!$B$8)</f>
        <v/>
      </c>
      <c r="F95" s="59"/>
      <c r="G95" s="56"/>
      <c r="H95" s="56"/>
      <c r="I95" s="56"/>
      <c r="J95" s="140"/>
      <c r="K95" s="130" t="str">
        <f t="shared" si="4"/>
        <v/>
      </c>
      <c r="L95" s="129" t="str">
        <f t="shared" si="5"/>
        <v/>
      </c>
      <c r="M95" s="163"/>
      <c r="N95" s="126" t="str">
        <f>IF(G95="","",データ!$B$5)</f>
        <v/>
      </c>
      <c r="O95" s="128" t="str">
        <f t="shared" si="6"/>
        <v/>
      </c>
      <c r="P95" s="128" t="str">
        <f t="shared" si="7"/>
        <v/>
      </c>
      <c r="Q95" s="129" t="str">
        <f>IF(G95="","",データ!$B$6)</f>
        <v/>
      </c>
    </row>
    <row r="96" spans="1:17" s="119" customFormat="1" ht="26.25" customHeight="1" x14ac:dyDescent="0.55000000000000004">
      <c r="A96" s="125">
        <v>84</v>
      </c>
      <c r="B96" s="126" t="str">
        <f>IF(G96="","",データ!$B$2)</f>
        <v/>
      </c>
      <c r="C96" s="127" t="str">
        <f>IF(G96="","",データ!$B$3)</f>
        <v/>
      </c>
      <c r="D96" s="128" t="str">
        <f>IF(G96="","",データ!$B$7)</f>
        <v/>
      </c>
      <c r="E96" s="129" t="str">
        <f>IF(G96="","",データ!$B$8)</f>
        <v/>
      </c>
      <c r="F96" s="59"/>
      <c r="G96" s="56"/>
      <c r="H96" s="56"/>
      <c r="I96" s="56"/>
      <c r="J96" s="140"/>
      <c r="K96" s="130" t="str">
        <f t="shared" si="4"/>
        <v/>
      </c>
      <c r="L96" s="129" t="str">
        <f t="shared" si="5"/>
        <v/>
      </c>
      <c r="M96" s="163"/>
      <c r="N96" s="126" t="str">
        <f>IF(G96="","",データ!$B$5)</f>
        <v/>
      </c>
      <c r="O96" s="128" t="str">
        <f t="shared" si="6"/>
        <v/>
      </c>
      <c r="P96" s="128" t="str">
        <f t="shared" si="7"/>
        <v/>
      </c>
      <c r="Q96" s="129" t="str">
        <f>IF(G96="","",データ!$B$6)</f>
        <v/>
      </c>
    </row>
    <row r="97" spans="1:17" s="119" customFormat="1" ht="26.25" customHeight="1" x14ac:dyDescent="0.55000000000000004">
      <c r="A97" s="125">
        <v>85</v>
      </c>
      <c r="B97" s="126" t="str">
        <f>IF(G97="","",データ!$B$2)</f>
        <v/>
      </c>
      <c r="C97" s="127" t="str">
        <f>IF(G97="","",データ!$B$3)</f>
        <v/>
      </c>
      <c r="D97" s="128" t="str">
        <f>IF(G97="","",データ!$B$7)</f>
        <v/>
      </c>
      <c r="E97" s="129" t="str">
        <f>IF(G97="","",データ!$B$8)</f>
        <v/>
      </c>
      <c r="F97" s="59"/>
      <c r="G97" s="56"/>
      <c r="H97" s="56"/>
      <c r="I97" s="56"/>
      <c r="J97" s="140"/>
      <c r="K97" s="130" t="str">
        <f t="shared" si="4"/>
        <v/>
      </c>
      <c r="L97" s="129" t="str">
        <f t="shared" si="5"/>
        <v/>
      </c>
      <c r="M97" s="163"/>
      <c r="N97" s="126" t="str">
        <f>IF(G97="","",データ!$B$5)</f>
        <v/>
      </c>
      <c r="O97" s="128" t="str">
        <f t="shared" si="6"/>
        <v/>
      </c>
      <c r="P97" s="128" t="str">
        <f t="shared" si="7"/>
        <v/>
      </c>
      <c r="Q97" s="129" t="str">
        <f>IF(G97="","",データ!$B$6)</f>
        <v/>
      </c>
    </row>
    <row r="98" spans="1:17" s="119" customFormat="1" ht="26.25" customHeight="1" x14ac:dyDescent="0.55000000000000004">
      <c r="A98" s="125">
        <v>86</v>
      </c>
      <c r="B98" s="126" t="str">
        <f>IF(G98="","",データ!$B$2)</f>
        <v/>
      </c>
      <c r="C98" s="127" t="str">
        <f>IF(G98="","",データ!$B$3)</f>
        <v/>
      </c>
      <c r="D98" s="128" t="str">
        <f>IF(G98="","",データ!$B$7)</f>
        <v/>
      </c>
      <c r="E98" s="129" t="str">
        <f>IF(G98="","",データ!$B$8)</f>
        <v/>
      </c>
      <c r="F98" s="59"/>
      <c r="G98" s="56"/>
      <c r="H98" s="56"/>
      <c r="I98" s="56"/>
      <c r="J98" s="140"/>
      <c r="K98" s="130" t="str">
        <f t="shared" si="4"/>
        <v/>
      </c>
      <c r="L98" s="129" t="str">
        <f t="shared" si="5"/>
        <v/>
      </c>
      <c r="M98" s="163"/>
      <c r="N98" s="126" t="str">
        <f>IF(G98="","",データ!$B$5)</f>
        <v/>
      </c>
      <c r="O98" s="128" t="str">
        <f t="shared" si="6"/>
        <v/>
      </c>
      <c r="P98" s="128" t="str">
        <f t="shared" si="7"/>
        <v/>
      </c>
      <c r="Q98" s="129" t="str">
        <f>IF(G98="","",データ!$B$6)</f>
        <v/>
      </c>
    </row>
    <row r="99" spans="1:17" s="119" customFormat="1" ht="26.25" customHeight="1" x14ac:dyDescent="0.55000000000000004">
      <c r="A99" s="125">
        <v>87</v>
      </c>
      <c r="B99" s="126" t="str">
        <f>IF(G99="","",データ!$B$2)</f>
        <v/>
      </c>
      <c r="C99" s="127" t="str">
        <f>IF(G99="","",データ!$B$3)</f>
        <v/>
      </c>
      <c r="D99" s="128" t="str">
        <f>IF(G99="","",データ!$B$7)</f>
        <v/>
      </c>
      <c r="E99" s="129" t="str">
        <f>IF(G99="","",データ!$B$8)</f>
        <v/>
      </c>
      <c r="F99" s="59"/>
      <c r="G99" s="56"/>
      <c r="H99" s="56"/>
      <c r="I99" s="56"/>
      <c r="J99" s="140"/>
      <c r="K99" s="130" t="str">
        <f t="shared" si="4"/>
        <v/>
      </c>
      <c r="L99" s="129" t="str">
        <f t="shared" si="5"/>
        <v/>
      </c>
      <c r="M99" s="163"/>
      <c r="N99" s="126" t="str">
        <f>IF(G99="","",データ!$B$5)</f>
        <v/>
      </c>
      <c r="O99" s="128" t="str">
        <f t="shared" si="6"/>
        <v/>
      </c>
      <c r="P99" s="128" t="str">
        <f t="shared" si="7"/>
        <v/>
      </c>
      <c r="Q99" s="129" t="str">
        <f>IF(G99="","",データ!$B$6)</f>
        <v/>
      </c>
    </row>
    <row r="100" spans="1:17" s="119" customFormat="1" ht="26.25" customHeight="1" x14ac:dyDescent="0.55000000000000004">
      <c r="A100" s="125">
        <v>88</v>
      </c>
      <c r="B100" s="126" t="str">
        <f>IF(G100="","",データ!$B$2)</f>
        <v/>
      </c>
      <c r="C100" s="127" t="str">
        <f>IF(G100="","",データ!$B$3)</f>
        <v/>
      </c>
      <c r="D100" s="128" t="str">
        <f>IF(G100="","",データ!$B$7)</f>
        <v/>
      </c>
      <c r="E100" s="129" t="str">
        <f>IF(G100="","",データ!$B$8)</f>
        <v/>
      </c>
      <c r="F100" s="59"/>
      <c r="G100" s="56"/>
      <c r="H100" s="56"/>
      <c r="I100" s="56"/>
      <c r="J100" s="140"/>
      <c r="K100" s="130" t="str">
        <f t="shared" si="4"/>
        <v/>
      </c>
      <c r="L100" s="129" t="str">
        <f t="shared" si="5"/>
        <v/>
      </c>
      <c r="M100" s="163"/>
      <c r="N100" s="126" t="str">
        <f>IF(G100="","",データ!$B$5)</f>
        <v/>
      </c>
      <c r="O100" s="128" t="str">
        <f t="shared" si="6"/>
        <v/>
      </c>
      <c r="P100" s="128" t="str">
        <f t="shared" si="7"/>
        <v/>
      </c>
      <c r="Q100" s="129" t="str">
        <f>IF(G100="","",データ!$B$6)</f>
        <v/>
      </c>
    </row>
    <row r="101" spans="1:17" s="119" customFormat="1" ht="26.25" customHeight="1" x14ac:dyDescent="0.55000000000000004">
      <c r="A101" s="125">
        <v>89</v>
      </c>
      <c r="B101" s="126" t="str">
        <f>IF(G101="","",データ!$B$2)</f>
        <v/>
      </c>
      <c r="C101" s="127" t="str">
        <f>IF(G101="","",データ!$B$3)</f>
        <v/>
      </c>
      <c r="D101" s="128" t="str">
        <f>IF(G101="","",データ!$B$7)</f>
        <v/>
      </c>
      <c r="E101" s="129" t="str">
        <f>IF(G101="","",データ!$B$8)</f>
        <v/>
      </c>
      <c r="F101" s="59"/>
      <c r="G101" s="56"/>
      <c r="H101" s="56"/>
      <c r="I101" s="56"/>
      <c r="J101" s="140"/>
      <c r="K101" s="130" t="str">
        <f t="shared" si="4"/>
        <v/>
      </c>
      <c r="L101" s="129" t="str">
        <f t="shared" si="5"/>
        <v/>
      </c>
      <c r="M101" s="163"/>
      <c r="N101" s="126" t="str">
        <f>IF(G101="","",データ!$B$5)</f>
        <v/>
      </c>
      <c r="O101" s="128" t="str">
        <f t="shared" si="6"/>
        <v/>
      </c>
      <c r="P101" s="128" t="str">
        <f t="shared" si="7"/>
        <v/>
      </c>
      <c r="Q101" s="129" t="str">
        <f>IF(G101="","",データ!$B$6)</f>
        <v/>
      </c>
    </row>
    <row r="102" spans="1:17" s="119" customFormat="1" ht="26.25" customHeight="1" x14ac:dyDescent="0.55000000000000004">
      <c r="A102" s="125">
        <v>90</v>
      </c>
      <c r="B102" s="126" t="str">
        <f>IF(G102="","",データ!$B$2)</f>
        <v/>
      </c>
      <c r="C102" s="127" t="str">
        <f>IF(G102="","",データ!$B$3)</f>
        <v/>
      </c>
      <c r="D102" s="128" t="str">
        <f>IF(G102="","",データ!$B$7)</f>
        <v/>
      </c>
      <c r="E102" s="129" t="str">
        <f>IF(G102="","",データ!$B$8)</f>
        <v/>
      </c>
      <c r="F102" s="59"/>
      <c r="G102" s="56"/>
      <c r="H102" s="56"/>
      <c r="I102" s="56"/>
      <c r="J102" s="140"/>
      <c r="K102" s="130" t="str">
        <f t="shared" si="4"/>
        <v/>
      </c>
      <c r="L102" s="129" t="str">
        <f t="shared" si="5"/>
        <v/>
      </c>
      <c r="M102" s="163"/>
      <c r="N102" s="126" t="str">
        <f>IF(G102="","",データ!$B$5)</f>
        <v/>
      </c>
      <c r="O102" s="128" t="str">
        <f t="shared" si="6"/>
        <v/>
      </c>
      <c r="P102" s="128" t="str">
        <f t="shared" si="7"/>
        <v/>
      </c>
      <c r="Q102" s="129" t="str">
        <f>IF(G102="","",データ!$B$6)</f>
        <v/>
      </c>
    </row>
    <row r="103" spans="1:17" s="119" customFormat="1" ht="26.25" customHeight="1" x14ac:dyDescent="0.55000000000000004">
      <c r="A103" s="125">
        <v>91</v>
      </c>
      <c r="B103" s="126" t="str">
        <f>IF(G103="","",データ!$B$2)</f>
        <v/>
      </c>
      <c r="C103" s="127" t="str">
        <f>IF(G103="","",データ!$B$3)</f>
        <v/>
      </c>
      <c r="D103" s="128" t="str">
        <f>IF(G103="","",データ!$B$7)</f>
        <v/>
      </c>
      <c r="E103" s="129" t="str">
        <f>IF(G103="","",データ!$B$8)</f>
        <v/>
      </c>
      <c r="F103" s="59"/>
      <c r="G103" s="56"/>
      <c r="H103" s="56"/>
      <c r="I103" s="56"/>
      <c r="J103" s="140"/>
      <c r="K103" s="130" t="str">
        <f t="shared" si="4"/>
        <v/>
      </c>
      <c r="L103" s="129" t="str">
        <f t="shared" si="5"/>
        <v/>
      </c>
      <c r="M103" s="163"/>
      <c r="N103" s="126" t="str">
        <f>IF(G103="","",データ!$B$5)</f>
        <v/>
      </c>
      <c r="O103" s="128" t="str">
        <f t="shared" si="6"/>
        <v/>
      </c>
      <c r="P103" s="128" t="str">
        <f t="shared" si="7"/>
        <v/>
      </c>
      <c r="Q103" s="129" t="str">
        <f>IF(G103="","",データ!$B$6)</f>
        <v/>
      </c>
    </row>
    <row r="104" spans="1:17" s="119" customFormat="1" ht="26.25" customHeight="1" x14ac:dyDescent="0.55000000000000004">
      <c r="A104" s="125">
        <v>92</v>
      </c>
      <c r="B104" s="126" t="str">
        <f>IF(G104="","",データ!$B$2)</f>
        <v/>
      </c>
      <c r="C104" s="127" t="str">
        <f>IF(G104="","",データ!$B$3)</f>
        <v/>
      </c>
      <c r="D104" s="128" t="str">
        <f>IF(G104="","",データ!$B$7)</f>
        <v/>
      </c>
      <c r="E104" s="129" t="str">
        <f>IF(G104="","",データ!$B$8)</f>
        <v/>
      </c>
      <c r="F104" s="59"/>
      <c r="G104" s="56"/>
      <c r="H104" s="56"/>
      <c r="I104" s="56"/>
      <c r="J104" s="140"/>
      <c r="K104" s="130" t="str">
        <f t="shared" si="4"/>
        <v/>
      </c>
      <c r="L104" s="129" t="str">
        <f t="shared" si="5"/>
        <v/>
      </c>
      <c r="M104" s="163"/>
      <c r="N104" s="126" t="str">
        <f>IF(G104="","",データ!$B$5)</f>
        <v/>
      </c>
      <c r="O104" s="128" t="str">
        <f t="shared" si="6"/>
        <v/>
      </c>
      <c r="P104" s="128" t="str">
        <f t="shared" si="7"/>
        <v/>
      </c>
      <c r="Q104" s="129" t="str">
        <f>IF(G104="","",データ!$B$6)</f>
        <v/>
      </c>
    </row>
    <row r="105" spans="1:17" s="119" customFormat="1" ht="26.25" customHeight="1" x14ac:dyDescent="0.55000000000000004">
      <c r="A105" s="125">
        <v>93</v>
      </c>
      <c r="B105" s="126" t="str">
        <f>IF(G105="","",データ!$B$2)</f>
        <v/>
      </c>
      <c r="C105" s="127" t="str">
        <f>IF(G105="","",データ!$B$3)</f>
        <v/>
      </c>
      <c r="D105" s="128" t="str">
        <f>IF(G105="","",データ!$B$7)</f>
        <v/>
      </c>
      <c r="E105" s="129" t="str">
        <f>IF(G105="","",データ!$B$8)</f>
        <v/>
      </c>
      <c r="F105" s="59"/>
      <c r="G105" s="56"/>
      <c r="H105" s="56"/>
      <c r="I105" s="56"/>
      <c r="J105" s="140"/>
      <c r="K105" s="130" t="str">
        <f t="shared" si="4"/>
        <v/>
      </c>
      <c r="L105" s="129" t="str">
        <f t="shared" si="5"/>
        <v/>
      </c>
      <c r="M105" s="163"/>
      <c r="N105" s="126" t="str">
        <f>IF(G105="","",データ!$B$5)</f>
        <v/>
      </c>
      <c r="O105" s="128" t="str">
        <f t="shared" si="6"/>
        <v/>
      </c>
      <c r="P105" s="128" t="str">
        <f t="shared" si="7"/>
        <v/>
      </c>
      <c r="Q105" s="129" t="str">
        <f>IF(G105="","",データ!$B$6)</f>
        <v/>
      </c>
    </row>
    <row r="106" spans="1:17" s="119" customFormat="1" ht="26.25" customHeight="1" x14ac:dyDescent="0.55000000000000004">
      <c r="A106" s="125">
        <v>94</v>
      </c>
      <c r="B106" s="126" t="str">
        <f>IF(G106="","",データ!$B$2)</f>
        <v/>
      </c>
      <c r="C106" s="127" t="str">
        <f>IF(G106="","",データ!$B$3)</f>
        <v/>
      </c>
      <c r="D106" s="128" t="str">
        <f>IF(G106="","",データ!$B$7)</f>
        <v/>
      </c>
      <c r="E106" s="129" t="str">
        <f>IF(G106="","",データ!$B$8)</f>
        <v/>
      </c>
      <c r="F106" s="59"/>
      <c r="G106" s="56"/>
      <c r="H106" s="56"/>
      <c r="I106" s="56"/>
      <c r="J106" s="140"/>
      <c r="K106" s="130" t="str">
        <f t="shared" si="4"/>
        <v/>
      </c>
      <c r="L106" s="129" t="str">
        <f t="shared" si="5"/>
        <v/>
      </c>
      <c r="M106" s="163"/>
      <c r="N106" s="126" t="str">
        <f>IF(G106="","",データ!$B$5)</f>
        <v/>
      </c>
      <c r="O106" s="128" t="str">
        <f t="shared" si="6"/>
        <v/>
      </c>
      <c r="P106" s="128" t="str">
        <f t="shared" si="7"/>
        <v/>
      </c>
      <c r="Q106" s="129" t="str">
        <f>IF(G106="","",データ!$B$6)</f>
        <v/>
      </c>
    </row>
    <row r="107" spans="1:17" s="119" customFormat="1" ht="26.25" customHeight="1" x14ac:dyDescent="0.55000000000000004">
      <c r="A107" s="125">
        <v>95</v>
      </c>
      <c r="B107" s="126" t="str">
        <f>IF(G107="","",データ!$B$2)</f>
        <v/>
      </c>
      <c r="C107" s="127" t="str">
        <f>IF(G107="","",データ!$B$3)</f>
        <v/>
      </c>
      <c r="D107" s="128" t="str">
        <f>IF(G107="","",データ!$B$7)</f>
        <v/>
      </c>
      <c r="E107" s="129" t="str">
        <f>IF(G107="","",データ!$B$8)</f>
        <v/>
      </c>
      <c r="F107" s="59"/>
      <c r="G107" s="56"/>
      <c r="H107" s="56"/>
      <c r="I107" s="56"/>
      <c r="J107" s="140"/>
      <c r="K107" s="130" t="str">
        <f t="shared" si="4"/>
        <v/>
      </c>
      <c r="L107" s="129" t="str">
        <f t="shared" si="5"/>
        <v/>
      </c>
      <c r="M107" s="163"/>
      <c r="N107" s="126" t="str">
        <f>IF(G107="","",データ!$B$5)</f>
        <v/>
      </c>
      <c r="O107" s="128" t="str">
        <f t="shared" si="6"/>
        <v/>
      </c>
      <c r="P107" s="128" t="str">
        <f t="shared" si="7"/>
        <v/>
      </c>
      <c r="Q107" s="129" t="str">
        <f>IF(G107="","",データ!$B$6)</f>
        <v/>
      </c>
    </row>
    <row r="108" spans="1:17" s="119" customFormat="1" ht="26.25" customHeight="1" x14ac:dyDescent="0.55000000000000004">
      <c r="A108" s="125">
        <v>96</v>
      </c>
      <c r="B108" s="126" t="str">
        <f>IF(G108="","",データ!$B$2)</f>
        <v/>
      </c>
      <c r="C108" s="127" t="str">
        <f>IF(G108="","",データ!$B$3)</f>
        <v/>
      </c>
      <c r="D108" s="128" t="str">
        <f>IF(G108="","",データ!$B$7)</f>
        <v/>
      </c>
      <c r="E108" s="129" t="str">
        <f>IF(G108="","",データ!$B$8)</f>
        <v/>
      </c>
      <c r="F108" s="59"/>
      <c r="G108" s="56"/>
      <c r="H108" s="56"/>
      <c r="I108" s="56"/>
      <c r="J108" s="140"/>
      <c r="K108" s="130" t="str">
        <f t="shared" si="4"/>
        <v/>
      </c>
      <c r="L108" s="129" t="str">
        <f t="shared" si="5"/>
        <v/>
      </c>
      <c r="M108" s="163"/>
      <c r="N108" s="126" t="str">
        <f>IF(G108="","",データ!$B$5)</f>
        <v/>
      </c>
      <c r="O108" s="128" t="str">
        <f t="shared" si="6"/>
        <v/>
      </c>
      <c r="P108" s="128" t="str">
        <f t="shared" si="7"/>
        <v/>
      </c>
      <c r="Q108" s="129" t="str">
        <f>IF(G108="","",データ!$B$6)</f>
        <v/>
      </c>
    </row>
    <row r="109" spans="1:17" s="119" customFormat="1" ht="26.25" customHeight="1" x14ac:dyDescent="0.55000000000000004">
      <c r="A109" s="125">
        <v>97</v>
      </c>
      <c r="B109" s="126" t="str">
        <f>IF(G109="","",データ!$B$2)</f>
        <v/>
      </c>
      <c r="C109" s="127" t="str">
        <f>IF(G109="","",データ!$B$3)</f>
        <v/>
      </c>
      <c r="D109" s="128" t="str">
        <f>IF(G109="","",データ!$B$7)</f>
        <v/>
      </c>
      <c r="E109" s="129" t="str">
        <f>IF(G109="","",データ!$B$8)</f>
        <v/>
      </c>
      <c r="F109" s="59"/>
      <c r="G109" s="56"/>
      <c r="H109" s="56"/>
      <c r="I109" s="56"/>
      <c r="J109" s="140"/>
      <c r="K109" s="130" t="str">
        <f t="shared" si="4"/>
        <v/>
      </c>
      <c r="L109" s="129" t="str">
        <f t="shared" si="5"/>
        <v/>
      </c>
      <c r="M109" s="163"/>
      <c r="N109" s="126" t="str">
        <f>IF(G109="","",データ!$B$5)</f>
        <v/>
      </c>
      <c r="O109" s="128" t="str">
        <f t="shared" si="6"/>
        <v/>
      </c>
      <c r="P109" s="128" t="str">
        <f t="shared" si="7"/>
        <v/>
      </c>
      <c r="Q109" s="129" t="str">
        <f>IF(G109="","",データ!$B$6)</f>
        <v/>
      </c>
    </row>
    <row r="110" spans="1:17" s="119" customFormat="1" ht="26.25" customHeight="1" x14ac:dyDescent="0.55000000000000004">
      <c r="A110" s="125">
        <v>98</v>
      </c>
      <c r="B110" s="126" t="str">
        <f>IF(G110="","",データ!$B$2)</f>
        <v/>
      </c>
      <c r="C110" s="127" t="str">
        <f>IF(G110="","",データ!$B$3)</f>
        <v/>
      </c>
      <c r="D110" s="128" t="str">
        <f>IF(G110="","",データ!$B$7)</f>
        <v/>
      </c>
      <c r="E110" s="129" t="str">
        <f>IF(G110="","",データ!$B$8)</f>
        <v/>
      </c>
      <c r="F110" s="59"/>
      <c r="G110" s="56"/>
      <c r="H110" s="56"/>
      <c r="I110" s="56"/>
      <c r="J110" s="140"/>
      <c r="K110" s="130" t="str">
        <f t="shared" si="4"/>
        <v/>
      </c>
      <c r="L110" s="129" t="str">
        <f t="shared" si="5"/>
        <v/>
      </c>
      <c r="M110" s="163"/>
      <c r="N110" s="126" t="str">
        <f>IF(G110="","",データ!$B$5)</f>
        <v/>
      </c>
      <c r="O110" s="128" t="str">
        <f t="shared" si="6"/>
        <v/>
      </c>
      <c r="P110" s="128" t="str">
        <f t="shared" si="7"/>
        <v/>
      </c>
      <c r="Q110" s="129" t="str">
        <f>IF(G110="","",データ!$B$6)</f>
        <v/>
      </c>
    </row>
    <row r="111" spans="1:17" s="119" customFormat="1" ht="26.25" customHeight="1" x14ac:dyDescent="0.55000000000000004">
      <c r="A111" s="125">
        <v>99</v>
      </c>
      <c r="B111" s="126" t="str">
        <f>IF(G111="","",データ!$B$2)</f>
        <v/>
      </c>
      <c r="C111" s="127" t="str">
        <f>IF(G111="","",データ!$B$3)</f>
        <v/>
      </c>
      <c r="D111" s="128" t="str">
        <f>IF(G111="","",データ!$B$7)</f>
        <v/>
      </c>
      <c r="E111" s="129" t="str">
        <f>IF(G111="","",データ!$B$8)</f>
        <v/>
      </c>
      <c r="F111" s="59"/>
      <c r="G111" s="56"/>
      <c r="H111" s="56"/>
      <c r="I111" s="56"/>
      <c r="J111" s="140"/>
      <c r="K111" s="130" t="str">
        <f t="shared" si="4"/>
        <v/>
      </c>
      <c r="L111" s="129" t="str">
        <f t="shared" si="5"/>
        <v/>
      </c>
      <c r="M111" s="163"/>
      <c r="N111" s="126" t="str">
        <f>IF(G111="","",データ!$B$5)</f>
        <v/>
      </c>
      <c r="O111" s="128" t="str">
        <f t="shared" si="6"/>
        <v/>
      </c>
      <c r="P111" s="128" t="str">
        <f t="shared" si="7"/>
        <v/>
      </c>
      <c r="Q111" s="129" t="str">
        <f>IF(G111="","",データ!$B$6)</f>
        <v/>
      </c>
    </row>
    <row r="112" spans="1:17" s="119" customFormat="1" ht="26.25" customHeight="1" thickBot="1" x14ac:dyDescent="0.6">
      <c r="A112" s="131">
        <v>100</v>
      </c>
      <c r="B112" s="132" t="str">
        <f>IF(G112="","",データ!$B$2)</f>
        <v/>
      </c>
      <c r="C112" s="133" t="str">
        <f>IF(G112="","",データ!$B$3)</f>
        <v/>
      </c>
      <c r="D112" s="134" t="str">
        <f>IF(G112="","",データ!$B$7)</f>
        <v/>
      </c>
      <c r="E112" s="135" t="str">
        <f>IF(G112="","",データ!$B$8)</f>
        <v/>
      </c>
      <c r="F112" s="60"/>
      <c r="G112" s="57"/>
      <c r="H112" s="57"/>
      <c r="I112" s="57"/>
      <c r="J112" s="141"/>
      <c r="K112" s="136" t="str">
        <f t="shared" si="4"/>
        <v/>
      </c>
      <c r="L112" s="135" t="str">
        <f t="shared" si="5"/>
        <v/>
      </c>
      <c r="M112" s="164"/>
      <c r="N112" s="132" t="str">
        <f>IF(G112="","",データ!$B$5)</f>
        <v/>
      </c>
      <c r="O112" s="134" t="str">
        <f t="shared" si="6"/>
        <v/>
      </c>
      <c r="P112" s="134" t="str">
        <f t="shared" si="7"/>
        <v/>
      </c>
      <c r="Q112" s="135" t="str">
        <f>IF(G112="","",データ!$B$6)</f>
        <v/>
      </c>
    </row>
    <row r="113" ht="26.25" customHeight="1" x14ac:dyDescent="0.55000000000000004"/>
    <row r="114" ht="26.25" customHeight="1" x14ac:dyDescent="0.55000000000000004"/>
    <row r="115" ht="26.25" customHeight="1" x14ac:dyDescent="0.55000000000000004"/>
    <row r="116" ht="26.25" customHeight="1" x14ac:dyDescent="0.55000000000000004"/>
    <row r="117" ht="26.25" customHeight="1" x14ac:dyDescent="0.55000000000000004"/>
    <row r="118" ht="26.25" customHeight="1" x14ac:dyDescent="0.55000000000000004"/>
    <row r="119" ht="26.25" customHeight="1" x14ac:dyDescent="0.55000000000000004"/>
    <row r="120" ht="26.25" customHeight="1" x14ac:dyDescent="0.55000000000000004"/>
    <row r="121" ht="26.25" customHeight="1" x14ac:dyDescent="0.55000000000000004"/>
    <row r="122" ht="26.25" customHeight="1" x14ac:dyDescent="0.55000000000000004"/>
    <row r="123" ht="26.25" customHeight="1" x14ac:dyDescent="0.55000000000000004"/>
    <row r="124" ht="26.25" customHeight="1" x14ac:dyDescent="0.55000000000000004"/>
    <row r="125" ht="26.25" customHeight="1" x14ac:dyDescent="0.55000000000000004"/>
    <row r="126" ht="26.25" customHeight="1" x14ac:dyDescent="0.55000000000000004"/>
    <row r="127" ht="26.25" customHeight="1" x14ac:dyDescent="0.55000000000000004"/>
    <row r="128" ht="26.25" customHeight="1" x14ac:dyDescent="0.55000000000000004"/>
    <row r="129" ht="26.25" customHeight="1" x14ac:dyDescent="0.55000000000000004"/>
    <row r="130" ht="26.25" customHeight="1" x14ac:dyDescent="0.55000000000000004"/>
    <row r="131" ht="26.25" customHeight="1" x14ac:dyDescent="0.55000000000000004"/>
    <row r="132" ht="26.25" customHeight="1" x14ac:dyDescent="0.55000000000000004"/>
    <row r="133" ht="26.25" customHeight="1" x14ac:dyDescent="0.55000000000000004"/>
    <row r="134" ht="26.25" customHeight="1" x14ac:dyDescent="0.55000000000000004"/>
    <row r="135" ht="26.25" customHeight="1" x14ac:dyDescent="0.55000000000000004"/>
    <row r="136" ht="26.25" customHeight="1" x14ac:dyDescent="0.55000000000000004"/>
    <row r="137" ht="26.25" customHeight="1" x14ac:dyDescent="0.55000000000000004"/>
    <row r="138" ht="26.25" customHeight="1" x14ac:dyDescent="0.55000000000000004"/>
    <row r="139" ht="26.25" customHeight="1" x14ac:dyDescent="0.55000000000000004"/>
    <row r="140" ht="26.25" customHeight="1" x14ac:dyDescent="0.55000000000000004"/>
    <row r="141" ht="26.25" customHeight="1" x14ac:dyDescent="0.55000000000000004"/>
    <row r="142" ht="26.25" customHeight="1" x14ac:dyDescent="0.55000000000000004"/>
    <row r="143" ht="26.25" customHeight="1" x14ac:dyDescent="0.55000000000000004"/>
    <row r="144" ht="26.25" customHeight="1" x14ac:dyDescent="0.55000000000000004"/>
    <row r="145" ht="26.25" customHeight="1" x14ac:dyDescent="0.55000000000000004"/>
    <row r="146" ht="26.25" customHeight="1" x14ac:dyDescent="0.55000000000000004"/>
    <row r="147" ht="26.25" customHeight="1" x14ac:dyDescent="0.55000000000000004"/>
    <row r="148" ht="26.25" customHeight="1" x14ac:dyDescent="0.55000000000000004"/>
    <row r="149" ht="26.25" customHeight="1" x14ac:dyDescent="0.55000000000000004"/>
    <row r="150" ht="26.25" customHeight="1" x14ac:dyDescent="0.55000000000000004"/>
    <row r="151" ht="26.25" customHeight="1" x14ac:dyDescent="0.55000000000000004"/>
    <row r="152" ht="26.25" customHeight="1" x14ac:dyDescent="0.55000000000000004"/>
    <row r="153" ht="26.25" customHeight="1" x14ac:dyDescent="0.55000000000000004"/>
    <row r="154" ht="26.25" customHeight="1" x14ac:dyDescent="0.55000000000000004"/>
    <row r="155" ht="26.25" customHeight="1" x14ac:dyDescent="0.55000000000000004"/>
    <row r="156" ht="26.25" customHeight="1" x14ac:dyDescent="0.55000000000000004"/>
    <row r="157" ht="26.25" customHeight="1" x14ac:dyDescent="0.55000000000000004"/>
    <row r="158" ht="26.25" customHeight="1" x14ac:dyDescent="0.55000000000000004"/>
    <row r="159" ht="26.25" customHeight="1" x14ac:dyDescent="0.55000000000000004"/>
    <row r="160" ht="26.25" customHeight="1" x14ac:dyDescent="0.55000000000000004"/>
    <row r="161" ht="26.25" customHeight="1" x14ac:dyDescent="0.55000000000000004"/>
    <row r="162" ht="26.25" customHeight="1" x14ac:dyDescent="0.55000000000000004"/>
    <row r="163" ht="26.25" customHeight="1" x14ac:dyDescent="0.55000000000000004"/>
    <row r="164" ht="26.25" customHeight="1" x14ac:dyDescent="0.55000000000000004"/>
    <row r="165" ht="26.25" customHeight="1" x14ac:dyDescent="0.55000000000000004"/>
    <row r="166" ht="26.25" customHeight="1" x14ac:dyDescent="0.55000000000000004"/>
    <row r="167" ht="26.25" customHeight="1" x14ac:dyDescent="0.55000000000000004"/>
    <row r="168" ht="26.25" customHeight="1" x14ac:dyDescent="0.55000000000000004"/>
    <row r="169" ht="26.25" customHeight="1" x14ac:dyDescent="0.55000000000000004"/>
    <row r="170" ht="26.25" customHeight="1" x14ac:dyDescent="0.55000000000000004"/>
    <row r="171" ht="26.25" customHeight="1" x14ac:dyDescent="0.55000000000000004"/>
    <row r="172" ht="26.25" customHeight="1" x14ac:dyDescent="0.55000000000000004"/>
    <row r="173" ht="26.25" customHeight="1" x14ac:dyDescent="0.55000000000000004"/>
    <row r="174" ht="26.25" customHeight="1" x14ac:dyDescent="0.55000000000000004"/>
    <row r="175" ht="26.25" customHeight="1" x14ac:dyDescent="0.55000000000000004"/>
    <row r="176" ht="26.25" customHeight="1" x14ac:dyDescent="0.55000000000000004"/>
    <row r="177" ht="26.25" customHeight="1" x14ac:dyDescent="0.55000000000000004"/>
    <row r="178" ht="26.25" customHeight="1" x14ac:dyDescent="0.55000000000000004"/>
    <row r="179" ht="26.25" customHeight="1" x14ac:dyDescent="0.55000000000000004"/>
    <row r="180" ht="26.25" customHeight="1" x14ac:dyDescent="0.55000000000000004"/>
    <row r="181" ht="26.25" customHeight="1" x14ac:dyDescent="0.55000000000000004"/>
    <row r="182" ht="26.25" customHeight="1" x14ac:dyDescent="0.55000000000000004"/>
    <row r="183" ht="26.25" customHeight="1" x14ac:dyDescent="0.55000000000000004"/>
    <row r="184" ht="26.25" customHeight="1" x14ac:dyDescent="0.55000000000000004"/>
    <row r="185" ht="26.25" customHeight="1" x14ac:dyDescent="0.55000000000000004"/>
    <row r="186" ht="26.25" customHeight="1" x14ac:dyDescent="0.55000000000000004"/>
    <row r="187" ht="26.25" customHeight="1" x14ac:dyDescent="0.55000000000000004"/>
    <row r="188" ht="26.25" customHeight="1" x14ac:dyDescent="0.55000000000000004"/>
    <row r="189" ht="26.25" customHeight="1" x14ac:dyDescent="0.55000000000000004"/>
    <row r="190" ht="26.25" customHeight="1" x14ac:dyDescent="0.55000000000000004"/>
    <row r="191" ht="26.25" customHeight="1" x14ac:dyDescent="0.55000000000000004"/>
    <row r="192" ht="26.25" customHeight="1" x14ac:dyDescent="0.55000000000000004"/>
    <row r="193" ht="26.25" customHeight="1" x14ac:dyDescent="0.55000000000000004"/>
    <row r="194" ht="26.25" customHeight="1" x14ac:dyDescent="0.55000000000000004"/>
    <row r="195" ht="26.25" customHeight="1" x14ac:dyDescent="0.55000000000000004"/>
    <row r="196" ht="26.25" customHeight="1" x14ac:dyDescent="0.55000000000000004"/>
    <row r="197" ht="26.25" customHeight="1" x14ac:dyDescent="0.55000000000000004"/>
    <row r="198" ht="26.25" customHeight="1" x14ac:dyDescent="0.55000000000000004"/>
    <row r="199" ht="26.25" customHeight="1" x14ac:dyDescent="0.55000000000000004"/>
    <row r="200" ht="26.25" customHeight="1" x14ac:dyDescent="0.55000000000000004"/>
    <row r="201" ht="26.25" customHeight="1" x14ac:dyDescent="0.55000000000000004"/>
    <row r="202" ht="26.25" customHeight="1" x14ac:dyDescent="0.55000000000000004"/>
    <row r="203" ht="26.25" customHeight="1" x14ac:dyDescent="0.55000000000000004"/>
    <row r="204" ht="26.25" customHeight="1" x14ac:dyDescent="0.55000000000000004"/>
    <row r="205" ht="26.25" customHeight="1" x14ac:dyDescent="0.55000000000000004"/>
    <row r="206" ht="26.25" customHeight="1" x14ac:dyDescent="0.55000000000000004"/>
    <row r="207" ht="26.25" customHeight="1" x14ac:dyDescent="0.55000000000000004"/>
    <row r="208" ht="26.25" customHeight="1" x14ac:dyDescent="0.55000000000000004"/>
    <row r="209" ht="26.25" customHeight="1" x14ac:dyDescent="0.55000000000000004"/>
    <row r="210" ht="26.25" customHeight="1" x14ac:dyDescent="0.55000000000000004"/>
    <row r="211" ht="26.25" customHeight="1" x14ac:dyDescent="0.55000000000000004"/>
    <row r="212" ht="26.25" customHeight="1" x14ac:dyDescent="0.55000000000000004"/>
    <row r="213" ht="26.25" customHeight="1" x14ac:dyDescent="0.55000000000000004"/>
    <row r="214" ht="26.25" customHeight="1" x14ac:dyDescent="0.55000000000000004"/>
    <row r="215" ht="26.25" customHeight="1" x14ac:dyDescent="0.55000000000000004"/>
    <row r="216" ht="26.25" customHeight="1" x14ac:dyDescent="0.55000000000000004"/>
    <row r="217" ht="26.25" customHeight="1" x14ac:dyDescent="0.55000000000000004"/>
    <row r="218" ht="26.25" customHeight="1" x14ac:dyDescent="0.55000000000000004"/>
    <row r="219" ht="26.25" customHeight="1" x14ac:dyDescent="0.55000000000000004"/>
    <row r="220" ht="26.25" customHeight="1" x14ac:dyDescent="0.55000000000000004"/>
    <row r="221" ht="26.25" customHeight="1" x14ac:dyDescent="0.55000000000000004"/>
    <row r="222" ht="26.25" customHeight="1" x14ac:dyDescent="0.55000000000000004"/>
    <row r="223" ht="26.25" customHeight="1" x14ac:dyDescent="0.55000000000000004"/>
    <row r="224" ht="26.25" customHeight="1" x14ac:dyDescent="0.55000000000000004"/>
    <row r="225" ht="26.25" customHeight="1" x14ac:dyDescent="0.55000000000000004"/>
    <row r="226" ht="26.25" customHeight="1" x14ac:dyDescent="0.55000000000000004"/>
    <row r="227" ht="26.25" customHeight="1" x14ac:dyDescent="0.55000000000000004"/>
    <row r="228" ht="26.25" customHeight="1" x14ac:dyDescent="0.55000000000000004"/>
    <row r="229" ht="26.25" customHeight="1" x14ac:dyDescent="0.55000000000000004"/>
    <row r="230" ht="26.25" customHeight="1" x14ac:dyDescent="0.55000000000000004"/>
    <row r="231" ht="26.25" customHeight="1" x14ac:dyDescent="0.55000000000000004"/>
    <row r="232" ht="26.25" customHeight="1" x14ac:dyDescent="0.55000000000000004"/>
    <row r="233" ht="26.25" customHeight="1" x14ac:dyDescent="0.55000000000000004"/>
    <row r="234" ht="26.25" customHeight="1" x14ac:dyDescent="0.55000000000000004"/>
    <row r="235" ht="26.25" customHeight="1" x14ac:dyDescent="0.55000000000000004"/>
    <row r="236" ht="26.25" customHeight="1" x14ac:dyDescent="0.55000000000000004"/>
    <row r="237" ht="26.25" customHeight="1" x14ac:dyDescent="0.55000000000000004"/>
    <row r="238" ht="26.25" customHeight="1" x14ac:dyDescent="0.55000000000000004"/>
    <row r="239" ht="26.25" customHeight="1" x14ac:dyDescent="0.55000000000000004"/>
    <row r="240" ht="26.25" customHeight="1" x14ac:dyDescent="0.55000000000000004"/>
    <row r="241" ht="26.25" customHeight="1" x14ac:dyDescent="0.55000000000000004"/>
    <row r="242" ht="26.25" customHeight="1" x14ac:dyDescent="0.55000000000000004"/>
    <row r="243" ht="26.25" customHeight="1" x14ac:dyDescent="0.55000000000000004"/>
    <row r="244" ht="26.25" customHeight="1" x14ac:dyDescent="0.55000000000000004"/>
    <row r="245" ht="26.25" customHeight="1" x14ac:dyDescent="0.55000000000000004"/>
    <row r="246" ht="26.25" customHeight="1" x14ac:dyDescent="0.55000000000000004"/>
    <row r="247" ht="26.25" customHeight="1" x14ac:dyDescent="0.55000000000000004"/>
    <row r="248" ht="26.25" customHeight="1" x14ac:dyDescent="0.55000000000000004"/>
    <row r="249" ht="26.25" customHeight="1" x14ac:dyDescent="0.55000000000000004"/>
    <row r="250" ht="26.25" customHeight="1" x14ac:dyDescent="0.55000000000000004"/>
    <row r="251" ht="26.25" customHeight="1" x14ac:dyDescent="0.55000000000000004"/>
    <row r="252" ht="26.25" customHeight="1" x14ac:dyDescent="0.55000000000000004"/>
    <row r="253" ht="26.25" customHeight="1" x14ac:dyDescent="0.55000000000000004"/>
    <row r="254" ht="26.25" customHeight="1" x14ac:dyDescent="0.55000000000000004"/>
    <row r="255" ht="26.25" customHeight="1" x14ac:dyDescent="0.55000000000000004"/>
    <row r="256" ht="26.25" customHeight="1" x14ac:dyDescent="0.55000000000000004"/>
    <row r="257" ht="26.25" customHeight="1" x14ac:dyDescent="0.55000000000000004"/>
    <row r="258" ht="26.25" customHeight="1" x14ac:dyDescent="0.55000000000000004"/>
    <row r="259" ht="26.25" customHeight="1" x14ac:dyDescent="0.55000000000000004"/>
    <row r="260" ht="26.25" customHeight="1" x14ac:dyDescent="0.55000000000000004"/>
    <row r="261" ht="26.25" customHeight="1" x14ac:dyDescent="0.55000000000000004"/>
    <row r="262" ht="26.25" customHeight="1" x14ac:dyDescent="0.55000000000000004"/>
    <row r="263" ht="26.25" customHeight="1" x14ac:dyDescent="0.55000000000000004"/>
    <row r="264" ht="26.25" customHeight="1" x14ac:dyDescent="0.55000000000000004"/>
    <row r="265" ht="26.25" customHeight="1" x14ac:dyDescent="0.55000000000000004"/>
    <row r="266" ht="26.25" customHeight="1" x14ac:dyDescent="0.55000000000000004"/>
    <row r="267" ht="26.25" customHeight="1" x14ac:dyDescent="0.55000000000000004"/>
    <row r="268" ht="26.25" customHeight="1" x14ac:dyDescent="0.55000000000000004"/>
    <row r="269" ht="26.25" customHeight="1" x14ac:dyDescent="0.55000000000000004"/>
    <row r="270" ht="26.25" customHeight="1" x14ac:dyDescent="0.55000000000000004"/>
    <row r="271" ht="26.25" customHeight="1" x14ac:dyDescent="0.55000000000000004"/>
    <row r="272" ht="26.25" customHeight="1" x14ac:dyDescent="0.55000000000000004"/>
    <row r="273" ht="26.25" customHeight="1" x14ac:dyDescent="0.55000000000000004"/>
    <row r="274" ht="26.25" customHeight="1" x14ac:dyDescent="0.55000000000000004"/>
    <row r="275" ht="26.25" customHeight="1" x14ac:dyDescent="0.55000000000000004"/>
    <row r="276" ht="26.25" customHeight="1" x14ac:dyDescent="0.55000000000000004"/>
    <row r="277" ht="26.25" customHeight="1" x14ac:dyDescent="0.55000000000000004"/>
    <row r="278" ht="26.25" customHeight="1" x14ac:dyDescent="0.55000000000000004"/>
    <row r="279" ht="26.25" customHeight="1" x14ac:dyDescent="0.55000000000000004"/>
    <row r="280" ht="26.25" customHeight="1" x14ac:dyDescent="0.55000000000000004"/>
    <row r="281" ht="26.25" customHeight="1" x14ac:dyDescent="0.55000000000000004"/>
    <row r="282" ht="26.25" customHeight="1" x14ac:dyDescent="0.55000000000000004"/>
    <row r="283" ht="26.25" customHeight="1" x14ac:dyDescent="0.55000000000000004"/>
    <row r="284" ht="26.25" customHeight="1" x14ac:dyDescent="0.55000000000000004"/>
    <row r="285" ht="26.25" customHeight="1" x14ac:dyDescent="0.55000000000000004"/>
    <row r="286" ht="26.25" customHeight="1" x14ac:dyDescent="0.55000000000000004"/>
    <row r="287" ht="26.25" customHeight="1" x14ac:dyDescent="0.55000000000000004"/>
    <row r="288" ht="26.25" customHeight="1" x14ac:dyDescent="0.55000000000000004"/>
    <row r="289" ht="26.25" customHeight="1" x14ac:dyDescent="0.55000000000000004"/>
    <row r="290" ht="26.25" customHeight="1" x14ac:dyDescent="0.55000000000000004"/>
    <row r="291" ht="26.25" customHeight="1" x14ac:dyDescent="0.55000000000000004"/>
    <row r="292" ht="26.25" customHeight="1" x14ac:dyDescent="0.55000000000000004"/>
    <row r="293" ht="26.25" customHeight="1" x14ac:dyDescent="0.55000000000000004"/>
    <row r="294" ht="26.25" customHeight="1" x14ac:dyDescent="0.55000000000000004"/>
    <row r="295" ht="26.25" customHeight="1" x14ac:dyDescent="0.55000000000000004"/>
    <row r="296" ht="26.25" customHeight="1" x14ac:dyDescent="0.55000000000000004"/>
    <row r="297" ht="26.25" customHeight="1" x14ac:dyDescent="0.55000000000000004"/>
    <row r="298" ht="26.25" customHeight="1" x14ac:dyDescent="0.55000000000000004"/>
    <row r="299" ht="26.25" customHeight="1" x14ac:dyDescent="0.55000000000000004"/>
    <row r="300" ht="26.25" customHeight="1" x14ac:dyDescent="0.55000000000000004"/>
    <row r="301" ht="26.25" customHeight="1" x14ac:dyDescent="0.55000000000000004"/>
    <row r="302" ht="26.25" customHeight="1" x14ac:dyDescent="0.55000000000000004"/>
    <row r="303" ht="26.25" customHeight="1" x14ac:dyDescent="0.55000000000000004"/>
    <row r="304" ht="26.25" customHeight="1" x14ac:dyDescent="0.55000000000000004"/>
    <row r="305" ht="26.25" customHeight="1" x14ac:dyDescent="0.55000000000000004"/>
    <row r="306" ht="26.25" customHeight="1" x14ac:dyDescent="0.55000000000000004"/>
    <row r="307" ht="26.25" customHeight="1" x14ac:dyDescent="0.55000000000000004"/>
    <row r="308" ht="26.25" customHeight="1" x14ac:dyDescent="0.55000000000000004"/>
    <row r="309" ht="26.25" customHeight="1" x14ac:dyDescent="0.55000000000000004"/>
    <row r="310" ht="26.25" customHeight="1" x14ac:dyDescent="0.55000000000000004"/>
    <row r="311" ht="26.25" customHeight="1" x14ac:dyDescent="0.55000000000000004"/>
    <row r="312" ht="26.25" customHeight="1" x14ac:dyDescent="0.55000000000000004"/>
    <row r="313" ht="26.25" customHeight="1" x14ac:dyDescent="0.55000000000000004"/>
    <row r="314" ht="26.25" customHeight="1" x14ac:dyDescent="0.55000000000000004"/>
    <row r="315" ht="26.25" customHeight="1" x14ac:dyDescent="0.55000000000000004"/>
    <row r="316" ht="26.25" customHeight="1" x14ac:dyDescent="0.55000000000000004"/>
    <row r="317" ht="26.25" customHeight="1" x14ac:dyDescent="0.55000000000000004"/>
    <row r="318" ht="26.25" customHeight="1" x14ac:dyDescent="0.55000000000000004"/>
    <row r="319" ht="26.25" customHeight="1" x14ac:dyDescent="0.55000000000000004"/>
    <row r="320" ht="26.25" customHeight="1" x14ac:dyDescent="0.55000000000000004"/>
    <row r="321" ht="26.25" customHeight="1" x14ac:dyDescent="0.55000000000000004"/>
    <row r="322" ht="26.25" customHeight="1" x14ac:dyDescent="0.55000000000000004"/>
    <row r="323" ht="26.25" customHeight="1" x14ac:dyDescent="0.55000000000000004"/>
    <row r="324" ht="26.25" customHeight="1" x14ac:dyDescent="0.55000000000000004"/>
    <row r="325" ht="26.25" customHeight="1" x14ac:dyDescent="0.55000000000000004"/>
    <row r="326" ht="26.25" customHeight="1" x14ac:dyDescent="0.55000000000000004"/>
    <row r="327" ht="26.25" customHeight="1" x14ac:dyDescent="0.55000000000000004"/>
    <row r="328" ht="26.25" customHeight="1" x14ac:dyDescent="0.55000000000000004"/>
    <row r="329" ht="26.25" customHeight="1" x14ac:dyDescent="0.55000000000000004"/>
    <row r="330" ht="26.25" customHeight="1" x14ac:dyDescent="0.55000000000000004"/>
    <row r="331" ht="26.25" customHeight="1" x14ac:dyDescent="0.55000000000000004"/>
    <row r="332" ht="26.25" customHeight="1" x14ac:dyDescent="0.55000000000000004"/>
    <row r="333" ht="26.25" customHeight="1" x14ac:dyDescent="0.55000000000000004"/>
    <row r="334" ht="26.25" customHeight="1" x14ac:dyDescent="0.55000000000000004"/>
    <row r="335" ht="26.25" customHeight="1" x14ac:dyDescent="0.55000000000000004"/>
    <row r="336" ht="26.25" customHeight="1" x14ac:dyDescent="0.55000000000000004"/>
    <row r="337" ht="26.25" customHeight="1" x14ac:dyDescent="0.55000000000000004"/>
    <row r="338" ht="26.25" customHeight="1" x14ac:dyDescent="0.55000000000000004"/>
    <row r="339" ht="26.25" customHeight="1" x14ac:dyDescent="0.55000000000000004"/>
    <row r="340" ht="26.25" customHeight="1" x14ac:dyDescent="0.55000000000000004"/>
    <row r="341" ht="26.25" customHeight="1" x14ac:dyDescent="0.55000000000000004"/>
    <row r="342" ht="26.25" customHeight="1" x14ac:dyDescent="0.55000000000000004"/>
    <row r="343" ht="26.25" customHeight="1" x14ac:dyDescent="0.55000000000000004"/>
    <row r="344" ht="26.25" customHeight="1" x14ac:dyDescent="0.55000000000000004"/>
    <row r="345" ht="26.25" customHeight="1" x14ac:dyDescent="0.55000000000000004"/>
    <row r="346" ht="26.25" customHeight="1" x14ac:dyDescent="0.55000000000000004"/>
    <row r="347" ht="26.25" customHeight="1" x14ac:dyDescent="0.55000000000000004"/>
    <row r="348" ht="26.25" customHeight="1" x14ac:dyDescent="0.55000000000000004"/>
    <row r="349" ht="26.25" customHeight="1" x14ac:dyDescent="0.55000000000000004"/>
    <row r="350" ht="26.25" customHeight="1" x14ac:dyDescent="0.55000000000000004"/>
    <row r="351" ht="26.25" customHeight="1" x14ac:dyDescent="0.55000000000000004"/>
    <row r="352" ht="26.25" customHeight="1" x14ac:dyDescent="0.55000000000000004"/>
    <row r="353" ht="26.25" customHeight="1" x14ac:dyDescent="0.55000000000000004"/>
    <row r="354" ht="26.25" customHeight="1" x14ac:dyDescent="0.55000000000000004"/>
    <row r="355" ht="26.25" customHeight="1" x14ac:dyDescent="0.55000000000000004"/>
    <row r="356" ht="26.25" customHeight="1" x14ac:dyDescent="0.55000000000000004"/>
    <row r="357" ht="26.25" customHeight="1" x14ac:dyDescent="0.55000000000000004"/>
    <row r="358" ht="26.25" customHeight="1" x14ac:dyDescent="0.55000000000000004"/>
    <row r="359" ht="26.25" customHeight="1" x14ac:dyDescent="0.55000000000000004"/>
    <row r="360" ht="26.25" customHeight="1" x14ac:dyDescent="0.55000000000000004"/>
    <row r="361" ht="26.25" customHeight="1" x14ac:dyDescent="0.55000000000000004"/>
    <row r="362" ht="26.25" customHeight="1" x14ac:dyDescent="0.55000000000000004"/>
    <row r="363" ht="26.25" customHeight="1" x14ac:dyDescent="0.55000000000000004"/>
    <row r="364" ht="26.25" customHeight="1" x14ac:dyDescent="0.55000000000000004"/>
    <row r="365" ht="26.25" customHeight="1" x14ac:dyDescent="0.55000000000000004"/>
    <row r="366" ht="26.25" customHeight="1" x14ac:dyDescent="0.55000000000000004"/>
    <row r="367" ht="26.25" customHeight="1" x14ac:dyDescent="0.55000000000000004"/>
    <row r="368" ht="26.25" customHeight="1" x14ac:dyDescent="0.55000000000000004"/>
    <row r="369" ht="26.25" customHeight="1" x14ac:dyDescent="0.55000000000000004"/>
    <row r="370" ht="26.25" customHeight="1" x14ac:dyDescent="0.55000000000000004"/>
    <row r="371" ht="26.25" customHeight="1" x14ac:dyDescent="0.55000000000000004"/>
    <row r="372" ht="26.25" customHeight="1" x14ac:dyDescent="0.55000000000000004"/>
    <row r="373" ht="26.25" customHeight="1" x14ac:dyDescent="0.55000000000000004"/>
    <row r="374" ht="26.25" customHeight="1" x14ac:dyDescent="0.55000000000000004"/>
    <row r="375" ht="26.25" customHeight="1" x14ac:dyDescent="0.55000000000000004"/>
    <row r="376" ht="26.25" customHeight="1" x14ac:dyDescent="0.55000000000000004"/>
    <row r="377" ht="26.25" customHeight="1" x14ac:dyDescent="0.55000000000000004"/>
    <row r="378" ht="26.25" customHeight="1" x14ac:dyDescent="0.55000000000000004"/>
    <row r="379" ht="26.25" customHeight="1" x14ac:dyDescent="0.55000000000000004"/>
    <row r="380" ht="26.25" customHeight="1" x14ac:dyDescent="0.55000000000000004"/>
    <row r="381" ht="26.25" customHeight="1" x14ac:dyDescent="0.55000000000000004"/>
    <row r="382" ht="26.25" customHeight="1" x14ac:dyDescent="0.55000000000000004"/>
    <row r="383" ht="26.25" customHeight="1" x14ac:dyDescent="0.55000000000000004"/>
    <row r="384" ht="26.25" customHeight="1" x14ac:dyDescent="0.55000000000000004"/>
    <row r="385" ht="26.25" customHeight="1" x14ac:dyDescent="0.55000000000000004"/>
    <row r="386" ht="26.25" customHeight="1" x14ac:dyDescent="0.55000000000000004"/>
    <row r="387" ht="26.25" customHeight="1" x14ac:dyDescent="0.55000000000000004"/>
    <row r="388" ht="26.25" customHeight="1" x14ac:dyDescent="0.55000000000000004"/>
    <row r="389" ht="26.25" customHeight="1" x14ac:dyDescent="0.55000000000000004"/>
    <row r="390" ht="26.25" customHeight="1" x14ac:dyDescent="0.55000000000000004"/>
    <row r="391" ht="26.25" customHeight="1" x14ac:dyDescent="0.55000000000000004"/>
    <row r="392" ht="26.25" customHeight="1" x14ac:dyDescent="0.55000000000000004"/>
    <row r="393" ht="26.25" customHeight="1" x14ac:dyDescent="0.55000000000000004"/>
    <row r="394" ht="26.25" customHeight="1" x14ac:dyDescent="0.55000000000000004"/>
    <row r="395" ht="26.25" customHeight="1" x14ac:dyDescent="0.55000000000000004"/>
    <row r="396" ht="26.25" customHeight="1" x14ac:dyDescent="0.55000000000000004"/>
    <row r="397" ht="26.25" customHeight="1" x14ac:dyDescent="0.55000000000000004"/>
    <row r="398" ht="26.25" customHeight="1" x14ac:dyDescent="0.55000000000000004"/>
    <row r="399" ht="26.25" customHeight="1" x14ac:dyDescent="0.55000000000000004"/>
    <row r="400" ht="26.25" customHeight="1" x14ac:dyDescent="0.55000000000000004"/>
    <row r="401" ht="26.25" customHeight="1" x14ac:dyDescent="0.55000000000000004"/>
    <row r="402" ht="26.25" customHeight="1" x14ac:dyDescent="0.55000000000000004"/>
    <row r="403" ht="26.25" customHeight="1" x14ac:dyDescent="0.55000000000000004"/>
    <row r="404" ht="26.25" customHeight="1" x14ac:dyDescent="0.55000000000000004"/>
    <row r="405" ht="26.25" customHeight="1" x14ac:dyDescent="0.55000000000000004"/>
    <row r="406" ht="26.25" customHeight="1" x14ac:dyDescent="0.55000000000000004"/>
    <row r="407" ht="26.25" customHeight="1" x14ac:dyDescent="0.55000000000000004"/>
    <row r="408" ht="26.25" customHeight="1" x14ac:dyDescent="0.55000000000000004"/>
    <row r="409" ht="26.25" customHeight="1" x14ac:dyDescent="0.55000000000000004"/>
    <row r="410" ht="26.25" customHeight="1" x14ac:dyDescent="0.55000000000000004"/>
    <row r="411" ht="26.25" customHeight="1" x14ac:dyDescent="0.55000000000000004"/>
    <row r="412" ht="26.25" customHeight="1" x14ac:dyDescent="0.55000000000000004"/>
    <row r="413" ht="26.25" customHeight="1" x14ac:dyDescent="0.55000000000000004"/>
    <row r="414" ht="26.25" customHeight="1" x14ac:dyDescent="0.55000000000000004"/>
    <row r="415" ht="26.25" customHeight="1" x14ac:dyDescent="0.55000000000000004"/>
    <row r="416" ht="26.25" customHeight="1" x14ac:dyDescent="0.55000000000000004"/>
    <row r="417" ht="26.25" customHeight="1" x14ac:dyDescent="0.55000000000000004"/>
    <row r="418" ht="26.25" customHeight="1" x14ac:dyDescent="0.55000000000000004"/>
    <row r="419" ht="26.25" customHeight="1" x14ac:dyDescent="0.55000000000000004"/>
    <row r="420" ht="26.25" customHeight="1" x14ac:dyDescent="0.55000000000000004"/>
    <row r="421" ht="26.25" customHeight="1" x14ac:dyDescent="0.55000000000000004"/>
    <row r="422" ht="26.25" customHeight="1" x14ac:dyDescent="0.55000000000000004"/>
    <row r="423" ht="26.25" customHeight="1" x14ac:dyDescent="0.55000000000000004"/>
    <row r="424" ht="26.25" customHeight="1" x14ac:dyDescent="0.55000000000000004"/>
    <row r="425" ht="26.25" customHeight="1" x14ac:dyDescent="0.55000000000000004"/>
    <row r="426" ht="26.25" customHeight="1" x14ac:dyDescent="0.55000000000000004"/>
    <row r="427" ht="26.25" customHeight="1" x14ac:dyDescent="0.55000000000000004"/>
    <row r="428" ht="26.25" customHeight="1" x14ac:dyDescent="0.55000000000000004"/>
    <row r="429" ht="26.25" customHeight="1" x14ac:dyDescent="0.55000000000000004"/>
    <row r="430" ht="26.25" customHeight="1" x14ac:dyDescent="0.55000000000000004"/>
    <row r="431" ht="26.25" customHeight="1" x14ac:dyDescent="0.55000000000000004"/>
    <row r="432" ht="26.25" customHeight="1" x14ac:dyDescent="0.55000000000000004"/>
    <row r="433" ht="26.25" customHeight="1" x14ac:dyDescent="0.55000000000000004"/>
    <row r="434" ht="26.25" customHeight="1" x14ac:dyDescent="0.55000000000000004"/>
    <row r="435" ht="26.25" customHeight="1" x14ac:dyDescent="0.55000000000000004"/>
    <row r="436" ht="26.25" customHeight="1" x14ac:dyDescent="0.55000000000000004"/>
    <row r="437" ht="26.25" customHeight="1" x14ac:dyDescent="0.55000000000000004"/>
    <row r="438" ht="26.25" customHeight="1" x14ac:dyDescent="0.55000000000000004"/>
    <row r="439" ht="26.25" customHeight="1" x14ac:dyDescent="0.55000000000000004"/>
    <row r="440" ht="26.25" customHeight="1" x14ac:dyDescent="0.55000000000000004"/>
    <row r="441" ht="26.25" customHeight="1" x14ac:dyDescent="0.55000000000000004"/>
    <row r="442" ht="26.25" customHeight="1" x14ac:dyDescent="0.55000000000000004"/>
    <row r="443" ht="26.25" customHeight="1" x14ac:dyDescent="0.55000000000000004"/>
    <row r="444" ht="26.25" customHeight="1" x14ac:dyDescent="0.55000000000000004"/>
    <row r="445" ht="26.25" customHeight="1" x14ac:dyDescent="0.55000000000000004"/>
    <row r="446" ht="26.25" customHeight="1" x14ac:dyDescent="0.55000000000000004"/>
    <row r="447" ht="26.25" customHeight="1" x14ac:dyDescent="0.55000000000000004"/>
    <row r="448" ht="26.25" customHeight="1" x14ac:dyDescent="0.55000000000000004"/>
    <row r="449" ht="26.25" customHeight="1" x14ac:dyDescent="0.55000000000000004"/>
    <row r="450" ht="26.25" customHeight="1" x14ac:dyDescent="0.55000000000000004"/>
    <row r="451" ht="26.25" customHeight="1" x14ac:dyDescent="0.55000000000000004"/>
    <row r="452" ht="26.25" customHeight="1" x14ac:dyDescent="0.55000000000000004"/>
    <row r="453" ht="26.25" customHeight="1" x14ac:dyDescent="0.55000000000000004"/>
    <row r="454" ht="26.25" customHeight="1" x14ac:dyDescent="0.55000000000000004"/>
    <row r="455" ht="26.25" customHeight="1" x14ac:dyDescent="0.55000000000000004"/>
    <row r="456" ht="26.25" customHeight="1" x14ac:dyDescent="0.55000000000000004"/>
    <row r="457" ht="26.25" customHeight="1" x14ac:dyDescent="0.55000000000000004"/>
    <row r="458" ht="26.25" customHeight="1" x14ac:dyDescent="0.55000000000000004"/>
    <row r="459" ht="26.25" customHeight="1" x14ac:dyDescent="0.55000000000000004"/>
    <row r="460" ht="26.25" customHeight="1" x14ac:dyDescent="0.55000000000000004"/>
    <row r="461" ht="26.25" customHeight="1" x14ac:dyDescent="0.55000000000000004"/>
    <row r="462" ht="26.25" customHeight="1" x14ac:dyDescent="0.55000000000000004"/>
    <row r="463" ht="26.25" customHeight="1" x14ac:dyDescent="0.55000000000000004"/>
    <row r="464" ht="26.25" customHeight="1" x14ac:dyDescent="0.55000000000000004"/>
    <row r="465" ht="26.25" customHeight="1" x14ac:dyDescent="0.55000000000000004"/>
    <row r="466" ht="26.25" customHeight="1" x14ac:dyDescent="0.55000000000000004"/>
    <row r="467" ht="26.25" customHeight="1" x14ac:dyDescent="0.55000000000000004"/>
    <row r="468" ht="26.25" customHeight="1" x14ac:dyDescent="0.55000000000000004"/>
    <row r="469" ht="26.25" customHeight="1" x14ac:dyDescent="0.55000000000000004"/>
    <row r="470" ht="26.25" customHeight="1" x14ac:dyDescent="0.55000000000000004"/>
    <row r="471" ht="26.25" customHeight="1" x14ac:dyDescent="0.55000000000000004"/>
    <row r="472" ht="26.25" customHeight="1" x14ac:dyDescent="0.55000000000000004"/>
    <row r="473" ht="26.25" customHeight="1" x14ac:dyDescent="0.55000000000000004"/>
    <row r="474" ht="26.25" customHeight="1" x14ac:dyDescent="0.55000000000000004"/>
    <row r="475" ht="26.25" customHeight="1" x14ac:dyDescent="0.55000000000000004"/>
    <row r="476" ht="26.25" customHeight="1" x14ac:dyDescent="0.55000000000000004"/>
    <row r="477" ht="26.25" customHeight="1" x14ac:dyDescent="0.55000000000000004"/>
    <row r="478" ht="26.25" customHeight="1" x14ac:dyDescent="0.55000000000000004"/>
    <row r="479" ht="26.25" customHeight="1" x14ac:dyDescent="0.55000000000000004"/>
    <row r="480" ht="26.25" customHeight="1" x14ac:dyDescent="0.55000000000000004"/>
    <row r="481" ht="26.25" customHeight="1" x14ac:dyDescent="0.55000000000000004"/>
    <row r="482" ht="26.25" customHeight="1" x14ac:dyDescent="0.55000000000000004"/>
    <row r="483" ht="26.25" customHeight="1" x14ac:dyDescent="0.55000000000000004"/>
    <row r="484" ht="26.25" customHeight="1" x14ac:dyDescent="0.55000000000000004"/>
    <row r="485" ht="26.25" customHeight="1" x14ac:dyDescent="0.55000000000000004"/>
    <row r="486" ht="26.25" customHeight="1" x14ac:dyDescent="0.55000000000000004"/>
    <row r="487" ht="26.25" customHeight="1" x14ac:dyDescent="0.55000000000000004"/>
    <row r="488" ht="26.25" customHeight="1" x14ac:dyDescent="0.55000000000000004"/>
    <row r="489" ht="26.25" customHeight="1" x14ac:dyDescent="0.55000000000000004"/>
    <row r="490" ht="26.25" customHeight="1" x14ac:dyDescent="0.55000000000000004"/>
    <row r="491" ht="26.25" customHeight="1" x14ac:dyDescent="0.55000000000000004"/>
    <row r="492" ht="26.25" customHeight="1" x14ac:dyDescent="0.55000000000000004"/>
    <row r="493" ht="26.25" customHeight="1" x14ac:dyDescent="0.55000000000000004"/>
    <row r="494" ht="26.25" customHeight="1" x14ac:dyDescent="0.55000000000000004"/>
    <row r="495" ht="26.25" customHeight="1" x14ac:dyDescent="0.55000000000000004"/>
    <row r="496" ht="26.25" customHeight="1" x14ac:dyDescent="0.55000000000000004"/>
    <row r="497" ht="26.25" customHeight="1" x14ac:dyDescent="0.55000000000000004"/>
    <row r="498" ht="26.25" customHeight="1" x14ac:dyDescent="0.55000000000000004"/>
    <row r="499" ht="26.25" customHeight="1" x14ac:dyDescent="0.55000000000000004"/>
    <row r="500" ht="26.25" customHeight="1" x14ac:dyDescent="0.55000000000000004"/>
    <row r="501" ht="26.25" customHeight="1" x14ac:dyDescent="0.55000000000000004"/>
    <row r="502" ht="26.25" customHeight="1" x14ac:dyDescent="0.55000000000000004"/>
    <row r="503" ht="26.25" customHeight="1" x14ac:dyDescent="0.55000000000000004"/>
    <row r="504" ht="26.25" customHeight="1" x14ac:dyDescent="0.55000000000000004"/>
    <row r="505" ht="26.25" customHeight="1" x14ac:dyDescent="0.55000000000000004"/>
    <row r="506" ht="26.25" customHeight="1" x14ac:dyDescent="0.55000000000000004"/>
    <row r="507" ht="26.25" customHeight="1" x14ac:dyDescent="0.55000000000000004"/>
    <row r="508" ht="26.25" customHeight="1" x14ac:dyDescent="0.55000000000000004"/>
    <row r="509" ht="26.25" customHeight="1" x14ac:dyDescent="0.55000000000000004"/>
    <row r="510" ht="26.25" customHeight="1" x14ac:dyDescent="0.55000000000000004"/>
    <row r="511" ht="26.25" customHeight="1" x14ac:dyDescent="0.55000000000000004"/>
    <row r="512" ht="26.25" customHeight="1" x14ac:dyDescent="0.55000000000000004"/>
    <row r="513" ht="26.25" customHeight="1" x14ac:dyDescent="0.55000000000000004"/>
    <row r="514" ht="26.25" customHeight="1" x14ac:dyDescent="0.55000000000000004"/>
    <row r="515" ht="26.25" customHeight="1" x14ac:dyDescent="0.55000000000000004"/>
    <row r="516" ht="26.25" customHeight="1" x14ac:dyDescent="0.55000000000000004"/>
    <row r="517" ht="26.25" customHeight="1" x14ac:dyDescent="0.55000000000000004"/>
    <row r="518" ht="26.25" customHeight="1" x14ac:dyDescent="0.55000000000000004"/>
    <row r="519" ht="26.25" customHeight="1" x14ac:dyDescent="0.55000000000000004"/>
    <row r="520" ht="26.25" customHeight="1" x14ac:dyDescent="0.55000000000000004"/>
    <row r="521" ht="26.25" customHeight="1" x14ac:dyDescent="0.55000000000000004"/>
    <row r="522" ht="26.25" customHeight="1" x14ac:dyDescent="0.55000000000000004"/>
    <row r="523" ht="26.25" customHeight="1" x14ac:dyDescent="0.55000000000000004"/>
    <row r="524" ht="26.25" customHeight="1" x14ac:dyDescent="0.55000000000000004"/>
    <row r="525" ht="26.25" customHeight="1" x14ac:dyDescent="0.55000000000000004"/>
    <row r="526" ht="26.25" customHeight="1" x14ac:dyDescent="0.55000000000000004"/>
    <row r="527" ht="26.25" customHeight="1" x14ac:dyDescent="0.55000000000000004"/>
    <row r="528" ht="26.25" customHeight="1" x14ac:dyDescent="0.55000000000000004"/>
    <row r="529" ht="26.25" customHeight="1" x14ac:dyDescent="0.55000000000000004"/>
    <row r="530" ht="26.25" customHeight="1" x14ac:dyDescent="0.55000000000000004"/>
    <row r="531" ht="26.25" customHeight="1" x14ac:dyDescent="0.55000000000000004"/>
    <row r="532" ht="26.25" customHeight="1" x14ac:dyDescent="0.55000000000000004"/>
    <row r="533" ht="26.25" customHeight="1" x14ac:dyDescent="0.55000000000000004"/>
    <row r="534" ht="26.25" customHeight="1" x14ac:dyDescent="0.55000000000000004"/>
    <row r="535" ht="26.25" customHeight="1" x14ac:dyDescent="0.55000000000000004"/>
    <row r="536" ht="26.25" customHeight="1" x14ac:dyDescent="0.55000000000000004"/>
    <row r="537" ht="26.25" customHeight="1" x14ac:dyDescent="0.55000000000000004"/>
    <row r="538" ht="26.25" customHeight="1" x14ac:dyDescent="0.55000000000000004"/>
    <row r="539" ht="26.25" customHeight="1" x14ac:dyDescent="0.55000000000000004"/>
    <row r="540" ht="26.25" customHeight="1" x14ac:dyDescent="0.55000000000000004"/>
    <row r="541" ht="26.25" customHeight="1" x14ac:dyDescent="0.55000000000000004"/>
    <row r="542" ht="26.25" customHeight="1" x14ac:dyDescent="0.55000000000000004"/>
    <row r="543" ht="26.25" customHeight="1" x14ac:dyDescent="0.55000000000000004"/>
    <row r="544" ht="26.25" customHeight="1" x14ac:dyDescent="0.55000000000000004"/>
    <row r="545" ht="26.25" customHeight="1" x14ac:dyDescent="0.55000000000000004"/>
    <row r="546" ht="26.25" customHeight="1" x14ac:dyDescent="0.55000000000000004"/>
    <row r="547" ht="26.25" customHeight="1" x14ac:dyDescent="0.55000000000000004"/>
    <row r="548" ht="26.25" customHeight="1" x14ac:dyDescent="0.55000000000000004"/>
    <row r="549" ht="26.25" customHeight="1" x14ac:dyDescent="0.55000000000000004"/>
    <row r="550" ht="26.25" customHeight="1" x14ac:dyDescent="0.55000000000000004"/>
    <row r="551" ht="26.25" customHeight="1" x14ac:dyDescent="0.55000000000000004"/>
    <row r="552" ht="26.25" customHeight="1" x14ac:dyDescent="0.55000000000000004"/>
    <row r="553" ht="26.25" customHeight="1" x14ac:dyDescent="0.55000000000000004"/>
    <row r="554" ht="26.25" customHeight="1" x14ac:dyDescent="0.55000000000000004"/>
    <row r="555" ht="26.25" customHeight="1" x14ac:dyDescent="0.55000000000000004"/>
    <row r="556" ht="26.25" customHeight="1" x14ac:dyDescent="0.55000000000000004"/>
    <row r="557" ht="26.25" customHeight="1" x14ac:dyDescent="0.55000000000000004"/>
    <row r="558" ht="26.25" customHeight="1" x14ac:dyDescent="0.55000000000000004"/>
    <row r="559" ht="26.25" customHeight="1" x14ac:dyDescent="0.55000000000000004"/>
    <row r="560" ht="26.25" customHeight="1" x14ac:dyDescent="0.55000000000000004"/>
    <row r="561" ht="26.25" customHeight="1" x14ac:dyDescent="0.55000000000000004"/>
    <row r="562" ht="26.25" customHeight="1" x14ac:dyDescent="0.55000000000000004"/>
    <row r="563" ht="26.25" customHeight="1" x14ac:dyDescent="0.55000000000000004"/>
    <row r="564" ht="26.25" customHeight="1" x14ac:dyDescent="0.55000000000000004"/>
    <row r="565" ht="26.25" customHeight="1" x14ac:dyDescent="0.55000000000000004"/>
    <row r="566" ht="26.25" customHeight="1" x14ac:dyDescent="0.55000000000000004"/>
    <row r="567" ht="26.25" customHeight="1" x14ac:dyDescent="0.55000000000000004"/>
    <row r="568" ht="26.25" customHeight="1" x14ac:dyDescent="0.55000000000000004"/>
    <row r="569" ht="26.25" customHeight="1" x14ac:dyDescent="0.55000000000000004"/>
    <row r="570" ht="26.25" customHeight="1" x14ac:dyDescent="0.55000000000000004"/>
    <row r="571" ht="26.25" customHeight="1" x14ac:dyDescent="0.55000000000000004"/>
    <row r="572" ht="26.25" customHeight="1" x14ac:dyDescent="0.55000000000000004"/>
    <row r="573" ht="26.25" customHeight="1" x14ac:dyDescent="0.55000000000000004"/>
    <row r="574" ht="26.25" customHeight="1" x14ac:dyDescent="0.55000000000000004"/>
    <row r="575" ht="26.25" customHeight="1" x14ac:dyDescent="0.55000000000000004"/>
    <row r="576" ht="26.25" customHeight="1" x14ac:dyDescent="0.55000000000000004"/>
    <row r="577" ht="26.25" customHeight="1" x14ac:dyDescent="0.55000000000000004"/>
    <row r="578" ht="26.25" customHeight="1" x14ac:dyDescent="0.55000000000000004"/>
    <row r="579" ht="26.25" customHeight="1" x14ac:dyDescent="0.55000000000000004"/>
    <row r="580" ht="26.25" customHeight="1" x14ac:dyDescent="0.55000000000000004"/>
    <row r="581" ht="26.25" customHeight="1" x14ac:dyDescent="0.55000000000000004"/>
    <row r="582" ht="26.25" customHeight="1" x14ac:dyDescent="0.55000000000000004"/>
    <row r="583" ht="26.25" customHeight="1" x14ac:dyDescent="0.55000000000000004"/>
    <row r="584" ht="26.25" customHeight="1" x14ac:dyDescent="0.55000000000000004"/>
    <row r="585" ht="26.25" customHeight="1" x14ac:dyDescent="0.55000000000000004"/>
    <row r="586" ht="26.25" customHeight="1" x14ac:dyDescent="0.55000000000000004"/>
    <row r="587" ht="26.25" customHeight="1" x14ac:dyDescent="0.55000000000000004"/>
    <row r="588" ht="26.25" customHeight="1" x14ac:dyDescent="0.55000000000000004"/>
    <row r="589" ht="26.25" customHeight="1" x14ac:dyDescent="0.55000000000000004"/>
    <row r="590" ht="26.25" customHeight="1" x14ac:dyDescent="0.55000000000000004"/>
    <row r="591" ht="26.25" customHeight="1" x14ac:dyDescent="0.55000000000000004"/>
    <row r="592" ht="26.25" customHeight="1" x14ac:dyDescent="0.55000000000000004"/>
    <row r="593" ht="26.25" customHeight="1" x14ac:dyDescent="0.55000000000000004"/>
    <row r="594" ht="26.25" customHeight="1" x14ac:dyDescent="0.55000000000000004"/>
    <row r="595" ht="26.25" customHeight="1" x14ac:dyDescent="0.55000000000000004"/>
    <row r="596" ht="26.25" customHeight="1" x14ac:dyDescent="0.55000000000000004"/>
    <row r="597" ht="26.25" customHeight="1" x14ac:dyDescent="0.55000000000000004"/>
    <row r="598" ht="26.25" customHeight="1" x14ac:dyDescent="0.55000000000000004"/>
    <row r="599" ht="26.25" customHeight="1" x14ac:dyDescent="0.55000000000000004"/>
    <row r="600" ht="26.25" customHeight="1" x14ac:dyDescent="0.55000000000000004"/>
    <row r="601" ht="26.25" customHeight="1" x14ac:dyDescent="0.55000000000000004"/>
    <row r="602" ht="26.25" customHeight="1" x14ac:dyDescent="0.55000000000000004"/>
    <row r="603" ht="26.25" customHeight="1" x14ac:dyDescent="0.55000000000000004"/>
    <row r="604" ht="26.25" customHeight="1" x14ac:dyDescent="0.55000000000000004"/>
    <row r="605" ht="26.25" customHeight="1" x14ac:dyDescent="0.55000000000000004"/>
    <row r="606" ht="26.25" customHeight="1" x14ac:dyDescent="0.55000000000000004"/>
    <row r="607" ht="26.25" customHeight="1" x14ac:dyDescent="0.55000000000000004"/>
    <row r="608" ht="26.25" customHeight="1" x14ac:dyDescent="0.55000000000000004"/>
    <row r="609" ht="26.25" customHeight="1" x14ac:dyDescent="0.55000000000000004"/>
    <row r="610" ht="26.25" customHeight="1" x14ac:dyDescent="0.55000000000000004"/>
    <row r="611" ht="26.25" customHeight="1" x14ac:dyDescent="0.55000000000000004"/>
    <row r="612" ht="26.25" customHeight="1" x14ac:dyDescent="0.55000000000000004"/>
    <row r="613" ht="26.25" customHeight="1" x14ac:dyDescent="0.55000000000000004"/>
    <row r="614" ht="26.25" customHeight="1" x14ac:dyDescent="0.55000000000000004"/>
    <row r="615" ht="26.25" customHeight="1" x14ac:dyDescent="0.55000000000000004"/>
    <row r="616" ht="26.25" customHeight="1" x14ac:dyDescent="0.55000000000000004"/>
    <row r="617" ht="26.25" customHeight="1" x14ac:dyDescent="0.55000000000000004"/>
    <row r="618" ht="26.25" customHeight="1" x14ac:dyDescent="0.55000000000000004"/>
    <row r="619" ht="26.25" customHeight="1" x14ac:dyDescent="0.55000000000000004"/>
    <row r="620" ht="26.25" customHeight="1" x14ac:dyDescent="0.55000000000000004"/>
    <row r="621" ht="26.25" customHeight="1" x14ac:dyDescent="0.55000000000000004"/>
    <row r="622" ht="26.25" customHeight="1" x14ac:dyDescent="0.55000000000000004"/>
    <row r="623" ht="26.25" customHeight="1" x14ac:dyDescent="0.55000000000000004"/>
    <row r="624" ht="26.25" customHeight="1" x14ac:dyDescent="0.55000000000000004"/>
    <row r="625" ht="26.25" customHeight="1" x14ac:dyDescent="0.55000000000000004"/>
    <row r="626" ht="26.25" customHeight="1" x14ac:dyDescent="0.55000000000000004"/>
    <row r="627" ht="26.25" customHeight="1" x14ac:dyDescent="0.55000000000000004"/>
    <row r="628" ht="26.25" customHeight="1" x14ac:dyDescent="0.55000000000000004"/>
    <row r="629" ht="26.25" customHeight="1" x14ac:dyDescent="0.55000000000000004"/>
    <row r="630" ht="26.25" customHeight="1" x14ac:dyDescent="0.55000000000000004"/>
    <row r="631" ht="26.25" customHeight="1" x14ac:dyDescent="0.55000000000000004"/>
    <row r="632" ht="26.25" customHeight="1" x14ac:dyDescent="0.55000000000000004"/>
    <row r="633" ht="26.25" customHeight="1" x14ac:dyDescent="0.55000000000000004"/>
    <row r="634" ht="26.25" customHeight="1" x14ac:dyDescent="0.55000000000000004"/>
    <row r="635" ht="26.25" customHeight="1" x14ac:dyDescent="0.55000000000000004"/>
    <row r="636" ht="26.25" customHeight="1" x14ac:dyDescent="0.55000000000000004"/>
    <row r="637" ht="26.25" customHeight="1" x14ac:dyDescent="0.55000000000000004"/>
    <row r="638" ht="26.25" customHeight="1" x14ac:dyDescent="0.55000000000000004"/>
    <row r="639" ht="26.25" customHeight="1" x14ac:dyDescent="0.55000000000000004"/>
    <row r="640" ht="26.25" customHeight="1" x14ac:dyDescent="0.55000000000000004"/>
    <row r="641" ht="26.25" customHeight="1" x14ac:dyDescent="0.55000000000000004"/>
    <row r="642" ht="26.25" customHeight="1" x14ac:dyDescent="0.55000000000000004"/>
    <row r="643" ht="26.25" customHeight="1" x14ac:dyDescent="0.55000000000000004"/>
    <row r="644" ht="26.25" customHeight="1" x14ac:dyDescent="0.55000000000000004"/>
    <row r="645" ht="26.25" customHeight="1" x14ac:dyDescent="0.55000000000000004"/>
    <row r="646" ht="26.25" customHeight="1" x14ac:dyDescent="0.55000000000000004"/>
    <row r="647" ht="26.25" customHeight="1" x14ac:dyDescent="0.55000000000000004"/>
    <row r="648" ht="26.25" customHeight="1" x14ac:dyDescent="0.55000000000000004"/>
    <row r="649" ht="26.25" customHeight="1" x14ac:dyDescent="0.55000000000000004"/>
    <row r="650" ht="26.25" customHeight="1" x14ac:dyDescent="0.55000000000000004"/>
    <row r="651" ht="26.25" customHeight="1" x14ac:dyDescent="0.55000000000000004"/>
    <row r="652" ht="26.25" customHeight="1" x14ac:dyDescent="0.55000000000000004"/>
    <row r="653" ht="26.25" customHeight="1" x14ac:dyDescent="0.55000000000000004"/>
    <row r="654" ht="26.25" customHeight="1" x14ac:dyDescent="0.55000000000000004"/>
    <row r="655" ht="26.25" customHeight="1" x14ac:dyDescent="0.55000000000000004"/>
    <row r="656" ht="26.25" customHeight="1" x14ac:dyDescent="0.55000000000000004"/>
    <row r="657" ht="26.25" customHeight="1" x14ac:dyDescent="0.55000000000000004"/>
    <row r="658" ht="26.25" customHeight="1" x14ac:dyDescent="0.55000000000000004"/>
    <row r="659" ht="26.25" customHeight="1" x14ac:dyDescent="0.55000000000000004"/>
    <row r="660" ht="26.25" customHeight="1" x14ac:dyDescent="0.55000000000000004"/>
    <row r="661" ht="26.25" customHeight="1" x14ac:dyDescent="0.55000000000000004"/>
    <row r="662" ht="26.25" customHeight="1" x14ac:dyDescent="0.55000000000000004"/>
    <row r="663" ht="26.25" customHeight="1" x14ac:dyDescent="0.55000000000000004"/>
    <row r="664" ht="26.25" customHeight="1" x14ac:dyDescent="0.55000000000000004"/>
    <row r="665" ht="26.25" customHeight="1" x14ac:dyDescent="0.55000000000000004"/>
    <row r="666" ht="26.25" customHeight="1" x14ac:dyDescent="0.55000000000000004"/>
    <row r="667" ht="26.25" customHeight="1" x14ac:dyDescent="0.55000000000000004"/>
    <row r="668" ht="26.25" customHeight="1" x14ac:dyDescent="0.55000000000000004"/>
    <row r="669" ht="26.25" customHeight="1" x14ac:dyDescent="0.55000000000000004"/>
    <row r="670" ht="26.25" customHeight="1" x14ac:dyDescent="0.55000000000000004"/>
    <row r="671" ht="26.25" customHeight="1" x14ac:dyDescent="0.55000000000000004"/>
    <row r="672" ht="26.25" customHeight="1" x14ac:dyDescent="0.55000000000000004"/>
    <row r="673" ht="26.25" customHeight="1" x14ac:dyDescent="0.55000000000000004"/>
    <row r="674" ht="26.25" customHeight="1" x14ac:dyDescent="0.55000000000000004"/>
    <row r="675" ht="26.25" customHeight="1" x14ac:dyDescent="0.55000000000000004"/>
    <row r="676" ht="26.25" customHeight="1" x14ac:dyDescent="0.55000000000000004"/>
    <row r="677" ht="26.25" customHeight="1" x14ac:dyDescent="0.55000000000000004"/>
    <row r="678" ht="26.25" customHeight="1" x14ac:dyDescent="0.55000000000000004"/>
    <row r="679" ht="26.25" customHeight="1" x14ac:dyDescent="0.55000000000000004"/>
    <row r="680" ht="26.25" customHeight="1" x14ac:dyDescent="0.55000000000000004"/>
    <row r="681" ht="26.25" customHeight="1" x14ac:dyDescent="0.55000000000000004"/>
    <row r="682" ht="26.25" customHeight="1" x14ac:dyDescent="0.55000000000000004"/>
    <row r="683" ht="26.25" customHeight="1" x14ac:dyDescent="0.55000000000000004"/>
    <row r="684" ht="26.25" customHeight="1" x14ac:dyDescent="0.55000000000000004"/>
    <row r="685" ht="26.25" customHeight="1" x14ac:dyDescent="0.55000000000000004"/>
    <row r="686" ht="26.25" customHeight="1" x14ac:dyDescent="0.55000000000000004"/>
    <row r="687" ht="26.25" customHeight="1" x14ac:dyDescent="0.55000000000000004"/>
    <row r="688" ht="26.25" customHeight="1" x14ac:dyDescent="0.55000000000000004"/>
    <row r="689" ht="26.25" customHeight="1" x14ac:dyDescent="0.55000000000000004"/>
    <row r="690" ht="26.25" customHeight="1" x14ac:dyDescent="0.55000000000000004"/>
    <row r="691" ht="26.25" customHeight="1" x14ac:dyDescent="0.55000000000000004"/>
    <row r="692" ht="26.25" customHeight="1" x14ac:dyDescent="0.55000000000000004"/>
    <row r="693" ht="26.25" customHeight="1" x14ac:dyDescent="0.55000000000000004"/>
    <row r="694" ht="26.25" customHeight="1" x14ac:dyDescent="0.55000000000000004"/>
    <row r="695" ht="26.25" customHeight="1" x14ac:dyDescent="0.55000000000000004"/>
    <row r="696" ht="26.25" customHeight="1" x14ac:dyDescent="0.55000000000000004"/>
    <row r="697" ht="26.25" customHeight="1" x14ac:dyDescent="0.55000000000000004"/>
    <row r="698" ht="26.25" customHeight="1" x14ac:dyDescent="0.55000000000000004"/>
    <row r="699" ht="26.25" customHeight="1" x14ac:dyDescent="0.55000000000000004"/>
    <row r="700" ht="26.25" customHeight="1" x14ac:dyDescent="0.55000000000000004"/>
    <row r="701" ht="26.25" customHeight="1" x14ac:dyDescent="0.55000000000000004"/>
    <row r="702" ht="26.25" customHeight="1" x14ac:dyDescent="0.55000000000000004"/>
    <row r="703" ht="26.25" customHeight="1" x14ac:dyDescent="0.55000000000000004"/>
    <row r="704" ht="26.25" customHeight="1" x14ac:dyDescent="0.55000000000000004"/>
    <row r="705" ht="26.25" customHeight="1" x14ac:dyDescent="0.55000000000000004"/>
    <row r="706" ht="26.25" customHeight="1" x14ac:dyDescent="0.55000000000000004"/>
    <row r="707" ht="26.25" customHeight="1" x14ac:dyDescent="0.55000000000000004"/>
    <row r="708" ht="26.25" customHeight="1" x14ac:dyDescent="0.55000000000000004"/>
    <row r="709" ht="26.25" customHeight="1" x14ac:dyDescent="0.55000000000000004"/>
    <row r="710" ht="26.25" customHeight="1" x14ac:dyDescent="0.55000000000000004"/>
    <row r="711" ht="26.25" customHeight="1" x14ac:dyDescent="0.55000000000000004"/>
    <row r="712" ht="26.25" customHeight="1" x14ac:dyDescent="0.55000000000000004"/>
    <row r="713" ht="26.25" customHeight="1" x14ac:dyDescent="0.55000000000000004"/>
    <row r="714" ht="26.25" customHeight="1" x14ac:dyDescent="0.55000000000000004"/>
    <row r="715" ht="26.25" customHeight="1" x14ac:dyDescent="0.55000000000000004"/>
    <row r="716" ht="26.25" customHeight="1" x14ac:dyDescent="0.55000000000000004"/>
    <row r="717" ht="26.25" customHeight="1" x14ac:dyDescent="0.55000000000000004"/>
    <row r="718" ht="26.25" customHeight="1" x14ac:dyDescent="0.55000000000000004"/>
    <row r="719" ht="26.25" customHeight="1" x14ac:dyDescent="0.55000000000000004"/>
    <row r="720" ht="26.25" customHeight="1" x14ac:dyDescent="0.55000000000000004"/>
    <row r="721" ht="26.25" customHeight="1" x14ac:dyDescent="0.55000000000000004"/>
    <row r="722" ht="26.25" customHeight="1" x14ac:dyDescent="0.55000000000000004"/>
    <row r="723" ht="26.25" customHeight="1" x14ac:dyDescent="0.55000000000000004"/>
    <row r="724" ht="26.25" customHeight="1" x14ac:dyDescent="0.55000000000000004"/>
    <row r="725" ht="26.25" customHeight="1" x14ac:dyDescent="0.55000000000000004"/>
    <row r="726" ht="26.25" customHeight="1" x14ac:dyDescent="0.55000000000000004"/>
    <row r="727" ht="26.25" customHeight="1" x14ac:dyDescent="0.55000000000000004"/>
    <row r="728" ht="26.25" customHeight="1" x14ac:dyDescent="0.55000000000000004"/>
    <row r="729" ht="26.25" customHeight="1" x14ac:dyDescent="0.55000000000000004"/>
    <row r="730" ht="26.25" customHeight="1" x14ac:dyDescent="0.55000000000000004"/>
    <row r="731" ht="26.25" customHeight="1" x14ac:dyDescent="0.55000000000000004"/>
    <row r="732" ht="26.25" customHeight="1" x14ac:dyDescent="0.55000000000000004"/>
    <row r="733" ht="26.25" customHeight="1" x14ac:dyDescent="0.55000000000000004"/>
    <row r="734" ht="26.25" customHeight="1" x14ac:dyDescent="0.55000000000000004"/>
    <row r="735" ht="26.25" customHeight="1" x14ac:dyDescent="0.55000000000000004"/>
    <row r="736" ht="26.25" customHeight="1" x14ac:dyDescent="0.55000000000000004"/>
    <row r="737" ht="26.25" customHeight="1" x14ac:dyDescent="0.55000000000000004"/>
    <row r="738" ht="26.25" customHeight="1" x14ac:dyDescent="0.55000000000000004"/>
    <row r="739" ht="26.25" customHeight="1" x14ac:dyDescent="0.55000000000000004"/>
    <row r="740" ht="26.25" customHeight="1" x14ac:dyDescent="0.55000000000000004"/>
    <row r="741" ht="26.25" customHeight="1" x14ac:dyDescent="0.55000000000000004"/>
    <row r="742" ht="26.25" customHeight="1" x14ac:dyDescent="0.55000000000000004"/>
    <row r="743" ht="26.25" customHeight="1" x14ac:dyDescent="0.55000000000000004"/>
    <row r="744" ht="26.25" customHeight="1" x14ac:dyDescent="0.55000000000000004"/>
    <row r="745" ht="26.25" customHeight="1" x14ac:dyDescent="0.55000000000000004"/>
    <row r="746" ht="26.25" customHeight="1" x14ac:dyDescent="0.55000000000000004"/>
    <row r="747" ht="26.25" customHeight="1" x14ac:dyDescent="0.55000000000000004"/>
    <row r="748" ht="26.25" customHeight="1" x14ac:dyDescent="0.55000000000000004"/>
    <row r="749" ht="26.25" customHeight="1" x14ac:dyDescent="0.55000000000000004"/>
    <row r="750" ht="26.25" customHeight="1" x14ac:dyDescent="0.55000000000000004"/>
    <row r="751" ht="26.25" customHeight="1" x14ac:dyDescent="0.55000000000000004"/>
    <row r="752" ht="26.25" customHeight="1" x14ac:dyDescent="0.55000000000000004"/>
    <row r="753" ht="26.25" customHeight="1" x14ac:dyDescent="0.55000000000000004"/>
    <row r="754" ht="26.25" customHeight="1" x14ac:dyDescent="0.55000000000000004"/>
    <row r="755" ht="26.25" customHeight="1" x14ac:dyDescent="0.55000000000000004"/>
    <row r="756" ht="26.25" customHeight="1" x14ac:dyDescent="0.55000000000000004"/>
    <row r="757" ht="26.25" customHeight="1" x14ac:dyDescent="0.55000000000000004"/>
    <row r="758" ht="26.25" customHeight="1" x14ac:dyDescent="0.55000000000000004"/>
    <row r="759" ht="26.25" customHeight="1" x14ac:dyDescent="0.55000000000000004"/>
    <row r="760" ht="26.25" customHeight="1" x14ac:dyDescent="0.55000000000000004"/>
    <row r="761" ht="26.25" customHeight="1" x14ac:dyDescent="0.55000000000000004"/>
    <row r="762" ht="26.25" customHeight="1" x14ac:dyDescent="0.55000000000000004"/>
    <row r="763" ht="26.25" customHeight="1" x14ac:dyDescent="0.55000000000000004"/>
    <row r="764" ht="26.25" customHeight="1" x14ac:dyDescent="0.55000000000000004"/>
    <row r="765" ht="26.25" customHeight="1" x14ac:dyDescent="0.55000000000000004"/>
    <row r="766" ht="26.25" customHeight="1" x14ac:dyDescent="0.55000000000000004"/>
    <row r="767" ht="26.25" customHeight="1" x14ac:dyDescent="0.55000000000000004"/>
    <row r="768" ht="26.25" customHeight="1" x14ac:dyDescent="0.55000000000000004"/>
    <row r="769" ht="26.25" customHeight="1" x14ac:dyDescent="0.55000000000000004"/>
    <row r="770" ht="26.25" customHeight="1" x14ac:dyDescent="0.55000000000000004"/>
    <row r="771" ht="26.25" customHeight="1" x14ac:dyDescent="0.55000000000000004"/>
    <row r="772" ht="26.25" customHeight="1" x14ac:dyDescent="0.55000000000000004"/>
    <row r="773" ht="26.25" customHeight="1" x14ac:dyDescent="0.55000000000000004"/>
    <row r="774" ht="26.25" customHeight="1" x14ac:dyDescent="0.55000000000000004"/>
    <row r="775" ht="26.25" customHeight="1" x14ac:dyDescent="0.55000000000000004"/>
    <row r="776" ht="26.25" customHeight="1" x14ac:dyDescent="0.55000000000000004"/>
    <row r="777" ht="26.25" customHeight="1" x14ac:dyDescent="0.55000000000000004"/>
    <row r="778" ht="26.25" customHeight="1" x14ac:dyDescent="0.55000000000000004"/>
    <row r="779" ht="26.25" customHeight="1" x14ac:dyDescent="0.55000000000000004"/>
    <row r="780" ht="26.25" customHeight="1" x14ac:dyDescent="0.55000000000000004"/>
    <row r="781" ht="26.25" customHeight="1" x14ac:dyDescent="0.55000000000000004"/>
    <row r="782" ht="26.25" customHeight="1" x14ac:dyDescent="0.55000000000000004"/>
    <row r="783" ht="26.25" customHeight="1" x14ac:dyDescent="0.55000000000000004"/>
    <row r="784" ht="26.25" customHeight="1" x14ac:dyDescent="0.55000000000000004"/>
    <row r="785" ht="26.25" customHeight="1" x14ac:dyDescent="0.55000000000000004"/>
    <row r="786" ht="26.25" customHeight="1" x14ac:dyDescent="0.55000000000000004"/>
    <row r="787" ht="26.25" customHeight="1" x14ac:dyDescent="0.55000000000000004"/>
    <row r="788" ht="26.25" customHeight="1" x14ac:dyDescent="0.55000000000000004"/>
    <row r="789" ht="26.25" customHeight="1" x14ac:dyDescent="0.55000000000000004"/>
    <row r="790" ht="26.25" customHeight="1" x14ac:dyDescent="0.55000000000000004"/>
    <row r="791" ht="26.25" customHeight="1" x14ac:dyDescent="0.55000000000000004"/>
    <row r="792" ht="26.25" customHeight="1" x14ac:dyDescent="0.55000000000000004"/>
    <row r="793" ht="26.25" customHeight="1" x14ac:dyDescent="0.55000000000000004"/>
    <row r="794" ht="26.25" customHeight="1" x14ac:dyDescent="0.55000000000000004"/>
    <row r="795" ht="26.25" customHeight="1" x14ac:dyDescent="0.55000000000000004"/>
    <row r="796" ht="26.25" customHeight="1" x14ac:dyDescent="0.55000000000000004"/>
    <row r="797" ht="26.25" customHeight="1" x14ac:dyDescent="0.55000000000000004"/>
    <row r="798" ht="26.25" customHeight="1" x14ac:dyDescent="0.55000000000000004"/>
    <row r="799" ht="26.25" customHeight="1" x14ac:dyDescent="0.55000000000000004"/>
    <row r="800" ht="26.25" customHeight="1" x14ac:dyDescent="0.55000000000000004"/>
    <row r="801" ht="26.25" customHeight="1" x14ac:dyDescent="0.55000000000000004"/>
    <row r="802" ht="26.25" customHeight="1" x14ac:dyDescent="0.55000000000000004"/>
    <row r="803" ht="26.25" customHeight="1" x14ac:dyDescent="0.55000000000000004"/>
    <row r="804" ht="26.25" customHeight="1" x14ac:dyDescent="0.55000000000000004"/>
    <row r="805" ht="26.25" customHeight="1" x14ac:dyDescent="0.55000000000000004"/>
    <row r="806" ht="26.25" customHeight="1" x14ac:dyDescent="0.55000000000000004"/>
    <row r="807" ht="26.25" customHeight="1" x14ac:dyDescent="0.55000000000000004"/>
    <row r="808" ht="26.25" customHeight="1" x14ac:dyDescent="0.55000000000000004"/>
    <row r="809" ht="26.25" customHeight="1" x14ac:dyDescent="0.55000000000000004"/>
    <row r="810" ht="26.25" customHeight="1" x14ac:dyDescent="0.55000000000000004"/>
    <row r="811" ht="26.25" customHeight="1" x14ac:dyDescent="0.55000000000000004"/>
    <row r="812" ht="26.25" customHeight="1" x14ac:dyDescent="0.55000000000000004"/>
    <row r="813" ht="26.25" customHeight="1" x14ac:dyDescent="0.55000000000000004"/>
    <row r="814" ht="26.25" customHeight="1" x14ac:dyDescent="0.55000000000000004"/>
    <row r="815" ht="26.25" customHeight="1" x14ac:dyDescent="0.55000000000000004"/>
    <row r="816" ht="26.25" customHeight="1" x14ac:dyDescent="0.55000000000000004"/>
    <row r="817" ht="26.25" customHeight="1" x14ac:dyDescent="0.55000000000000004"/>
    <row r="818" ht="26.25" customHeight="1" x14ac:dyDescent="0.55000000000000004"/>
    <row r="819" ht="26.25" customHeight="1" x14ac:dyDescent="0.55000000000000004"/>
    <row r="820" ht="26.25" customHeight="1" x14ac:dyDescent="0.55000000000000004"/>
    <row r="821" ht="26.25" customHeight="1" x14ac:dyDescent="0.55000000000000004"/>
    <row r="822" ht="26.25" customHeight="1" x14ac:dyDescent="0.55000000000000004"/>
    <row r="823" ht="26.25" customHeight="1" x14ac:dyDescent="0.55000000000000004"/>
    <row r="824" ht="26.25" customHeight="1" x14ac:dyDescent="0.55000000000000004"/>
    <row r="825" ht="26.25" customHeight="1" x14ac:dyDescent="0.55000000000000004"/>
    <row r="826" ht="26.25" customHeight="1" x14ac:dyDescent="0.55000000000000004"/>
    <row r="827" ht="26.25" customHeight="1" x14ac:dyDescent="0.55000000000000004"/>
    <row r="828" ht="26.25" customHeight="1" x14ac:dyDescent="0.55000000000000004"/>
    <row r="829" ht="26.25" customHeight="1" x14ac:dyDescent="0.55000000000000004"/>
    <row r="830" ht="26.25" customHeight="1" x14ac:dyDescent="0.55000000000000004"/>
    <row r="831" ht="26.25" customHeight="1" x14ac:dyDescent="0.55000000000000004"/>
    <row r="832" ht="26.25" customHeight="1" x14ac:dyDescent="0.55000000000000004"/>
    <row r="833" ht="26.25" customHeight="1" x14ac:dyDescent="0.55000000000000004"/>
    <row r="834" ht="26.25" customHeight="1" x14ac:dyDescent="0.55000000000000004"/>
    <row r="835" ht="26.25" customHeight="1" x14ac:dyDescent="0.55000000000000004"/>
    <row r="836" ht="26.25" customHeight="1" x14ac:dyDescent="0.55000000000000004"/>
    <row r="837" ht="26.25" customHeight="1" x14ac:dyDescent="0.55000000000000004"/>
    <row r="838" ht="26.25" customHeight="1" x14ac:dyDescent="0.55000000000000004"/>
    <row r="839" ht="26.25" customHeight="1" x14ac:dyDescent="0.55000000000000004"/>
    <row r="840" ht="26.25" customHeight="1" x14ac:dyDescent="0.55000000000000004"/>
    <row r="841" ht="26.25" customHeight="1" x14ac:dyDescent="0.55000000000000004"/>
    <row r="842" ht="26.25" customHeight="1" x14ac:dyDescent="0.55000000000000004"/>
    <row r="843" ht="26.25" customHeight="1" x14ac:dyDescent="0.55000000000000004"/>
    <row r="844" ht="26.25" customHeight="1" x14ac:dyDescent="0.55000000000000004"/>
    <row r="845" ht="26.25" customHeight="1" x14ac:dyDescent="0.55000000000000004"/>
    <row r="846" ht="26.25" customHeight="1" x14ac:dyDescent="0.55000000000000004"/>
    <row r="847" ht="26.25" customHeight="1" x14ac:dyDescent="0.55000000000000004"/>
    <row r="848" ht="26.25" customHeight="1" x14ac:dyDescent="0.55000000000000004"/>
    <row r="849" ht="26.25" customHeight="1" x14ac:dyDescent="0.55000000000000004"/>
    <row r="850" ht="26.25" customHeight="1" x14ac:dyDescent="0.55000000000000004"/>
    <row r="851" ht="26.25" customHeight="1" x14ac:dyDescent="0.55000000000000004"/>
    <row r="852" ht="26.25" customHeight="1" x14ac:dyDescent="0.55000000000000004"/>
    <row r="853" ht="26.25" customHeight="1" x14ac:dyDescent="0.55000000000000004"/>
    <row r="854" ht="26.25" customHeight="1" x14ac:dyDescent="0.55000000000000004"/>
    <row r="855" ht="26.25" customHeight="1" x14ac:dyDescent="0.55000000000000004"/>
    <row r="856" ht="26.25" customHeight="1" x14ac:dyDescent="0.55000000000000004"/>
    <row r="857" ht="26.25" customHeight="1" x14ac:dyDescent="0.55000000000000004"/>
    <row r="858" ht="26.25" customHeight="1" x14ac:dyDescent="0.55000000000000004"/>
    <row r="859" ht="26.25" customHeight="1" x14ac:dyDescent="0.55000000000000004"/>
    <row r="860" ht="26.25" customHeight="1" x14ac:dyDescent="0.55000000000000004"/>
    <row r="861" ht="26.25" customHeight="1" x14ac:dyDescent="0.55000000000000004"/>
    <row r="862" ht="26.25" customHeight="1" x14ac:dyDescent="0.55000000000000004"/>
    <row r="863" ht="26.25" customHeight="1" x14ac:dyDescent="0.55000000000000004"/>
    <row r="864" ht="26.25" customHeight="1" x14ac:dyDescent="0.55000000000000004"/>
    <row r="865" ht="26.25" customHeight="1" x14ac:dyDescent="0.55000000000000004"/>
    <row r="866" ht="26.25" customHeight="1" x14ac:dyDescent="0.55000000000000004"/>
    <row r="867" ht="26.25" customHeight="1" x14ac:dyDescent="0.55000000000000004"/>
    <row r="868" ht="26.25" customHeight="1" x14ac:dyDescent="0.55000000000000004"/>
    <row r="869" ht="26.25" customHeight="1" x14ac:dyDescent="0.55000000000000004"/>
    <row r="870" ht="26.25" customHeight="1" x14ac:dyDescent="0.55000000000000004"/>
    <row r="871" ht="26.25" customHeight="1" x14ac:dyDescent="0.55000000000000004"/>
    <row r="872" ht="26.25" customHeight="1" x14ac:dyDescent="0.55000000000000004"/>
    <row r="873" ht="26.25" customHeight="1" x14ac:dyDescent="0.55000000000000004"/>
    <row r="874" ht="26.25" customHeight="1" x14ac:dyDescent="0.55000000000000004"/>
    <row r="875" ht="26.25" customHeight="1" x14ac:dyDescent="0.55000000000000004"/>
    <row r="876" ht="26.25" customHeight="1" x14ac:dyDescent="0.55000000000000004"/>
    <row r="877" ht="26.25" customHeight="1" x14ac:dyDescent="0.55000000000000004"/>
    <row r="878" ht="26.25" customHeight="1" x14ac:dyDescent="0.55000000000000004"/>
    <row r="879" ht="26.25" customHeight="1" x14ac:dyDescent="0.55000000000000004"/>
    <row r="880" ht="26.25" customHeight="1" x14ac:dyDescent="0.55000000000000004"/>
    <row r="881" ht="26.25" customHeight="1" x14ac:dyDescent="0.55000000000000004"/>
    <row r="882" ht="26.25" customHeight="1" x14ac:dyDescent="0.55000000000000004"/>
    <row r="883" ht="26.25" customHeight="1" x14ac:dyDescent="0.55000000000000004"/>
    <row r="884" ht="26.25" customHeight="1" x14ac:dyDescent="0.55000000000000004"/>
    <row r="885" ht="26.25" customHeight="1" x14ac:dyDescent="0.55000000000000004"/>
    <row r="886" ht="26.25" customHeight="1" x14ac:dyDescent="0.55000000000000004"/>
    <row r="887" ht="26.25" customHeight="1" x14ac:dyDescent="0.55000000000000004"/>
    <row r="888" ht="26.25" customHeight="1" x14ac:dyDescent="0.55000000000000004"/>
    <row r="889" ht="26.25" customHeight="1" x14ac:dyDescent="0.55000000000000004"/>
    <row r="890" ht="26.25" customHeight="1" x14ac:dyDescent="0.55000000000000004"/>
    <row r="891" ht="26.25" customHeight="1" x14ac:dyDescent="0.55000000000000004"/>
    <row r="892" ht="26.25" customHeight="1" x14ac:dyDescent="0.55000000000000004"/>
    <row r="893" ht="26.25" customHeight="1" x14ac:dyDescent="0.55000000000000004"/>
    <row r="894" ht="26.25" customHeight="1" x14ac:dyDescent="0.55000000000000004"/>
    <row r="895" ht="26.25" customHeight="1" x14ac:dyDescent="0.55000000000000004"/>
    <row r="896" ht="26.25" customHeight="1" x14ac:dyDescent="0.55000000000000004"/>
    <row r="897" ht="26.25" customHeight="1" x14ac:dyDescent="0.55000000000000004"/>
    <row r="898" ht="26.25" customHeight="1" x14ac:dyDescent="0.55000000000000004"/>
    <row r="899" ht="26.25" customHeight="1" x14ac:dyDescent="0.55000000000000004"/>
    <row r="900" ht="26.25" customHeight="1" x14ac:dyDescent="0.55000000000000004"/>
    <row r="901" ht="26.25" customHeight="1" x14ac:dyDescent="0.55000000000000004"/>
    <row r="902" ht="26.25" customHeight="1" x14ac:dyDescent="0.55000000000000004"/>
    <row r="903" ht="26.25" customHeight="1" x14ac:dyDescent="0.55000000000000004"/>
    <row r="904" ht="26.25" customHeight="1" x14ac:dyDescent="0.55000000000000004"/>
    <row r="905" ht="26.25" customHeight="1" x14ac:dyDescent="0.55000000000000004"/>
    <row r="906" ht="26.25" customHeight="1" x14ac:dyDescent="0.55000000000000004"/>
    <row r="907" ht="26.25" customHeight="1" x14ac:dyDescent="0.55000000000000004"/>
    <row r="908" ht="26.25" customHeight="1" x14ac:dyDescent="0.55000000000000004"/>
    <row r="909" ht="26.25" customHeight="1" x14ac:dyDescent="0.55000000000000004"/>
    <row r="910" ht="26.25" customHeight="1" x14ac:dyDescent="0.55000000000000004"/>
    <row r="911" ht="26.25" customHeight="1" x14ac:dyDescent="0.55000000000000004"/>
    <row r="912" ht="26.25" customHeight="1" x14ac:dyDescent="0.55000000000000004"/>
    <row r="913" ht="26.25" customHeight="1" x14ac:dyDescent="0.55000000000000004"/>
    <row r="914" ht="26.25" customHeight="1" x14ac:dyDescent="0.55000000000000004"/>
    <row r="915" ht="26.25" customHeight="1" x14ac:dyDescent="0.55000000000000004"/>
    <row r="916" ht="26.25" customHeight="1" x14ac:dyDescent="0.55000000000000004"/>
    <row r="917" ht="26.25" customHeight="1" x14ac:dyDescent="0.55000000000000004"/>
    <row r="918" ht="26.25" customHeight="1" x14ac:dyDescent="0.55000000000000004"/>
    <row r="919" ht="26.25" customHeight="1" x14ac:dyDescent="0.55000000000000004"/>
    <row r="920" ht="26.25" customHeight="1" x14ac:dyDescent="0.55000000000000004"/>
    <row r="921" ht="26.25" customHeight="1" x14ac:dyDescent="0.55000000000000004"/>
    <row r="922" ht="26.25" customHeight="1" x14ac:dyDescent="0.55000000000000004"/>
    <row r="923" ht="26.25" customHeight="1" x14ac:dyDescent="0.55000000000000004"/>
    <row r="924" ht="26.25" customHeight="1" x14ac:dyDescent="0.55000000000000004"/>
    <row r="925" ht="26.25" customHeight="1" x14ac:dyDescent="0.55000000000000004"/>
    <row r="926" ht="26.25" customHeight="1" x14ac:dyDescent="0.55000000000000004"/>
    <row r="927" ht="26.25" customHeight="1" x14ac:dyDescent="0.55000000000000004"/>
    <row r="928" ht="26.25" customHeight="1" x14ac:dyDescent="0.55000000000000004"/>
    <row r="929" ht="26.25" customHeight="1" x14ac:dyDescent="0.55000000000000004"/>
    <row r="930" ht="26.25" customHeight="1" x14ac:dyDescent="0.55000000000000004"/>
    <row r="931" ht="26.25" customHeight="1" x14ac:dyDescent="0.55000000000000004"/>
    <row r="932" ht="26.25" customHeight="1" x14ac:dyDescent="0.55000000000000004"/>
    <row r="933" ht="26.25" customHeight="1" x14ac:dyDescent="0.55000000000000004"/>
    <row r="934" ht="26.25" customHeight="1" x14ac:dyDescent="0.55000000000000004"/>
    <row r="935" ht="26.25" customHeight="1" x14ac:dyDescent="0.55000000000000004"/>
    <row r="936" ht="26.25" customHeight="1" x14ac:dyDescent="0.55000000000000004"/>
    <row r="937" ht="26.25" customHeight="1" x14ac:dyDescent="0.55000000000000004"/>
    <row r="938" ht="26.25" customHeight="1" x14ac:dyDescent="0.55000000000000004"/>
    <row r="939" ht="26.25" customHeight="1" x14ac:dyDescent="0.55000000000000004"/>
    <row r="940" ht="26.25" customHeight="1" x14ac:dyDescent="0.55000000000000004"/>
    <row r="941" ht="26.25" customHeight="1" x14ac:dyDescent="0.55000000000000004"/>
    <row r="942" ht="26.25" customHeight="1" x14ac:dyDescent="0.55000000000000004"/>
    <row r="943" ht="26.25" customHeight="1" x14ac:dyDescent="0.55000000000000004"/>
    <row r="944" ht="26.25" customHeight="1" x14ac:dyDescent="0.55000000000000004"/>
    <row r="945" ht="26.25" customHeight="1" x14ac:dyDescent="0.55000000000000004"/>
    <row r="946" ht="26.25" customHeight="1" x14ac:dyDescent="0.55000000000000004"/>
    <row r="947" ht="26.25" customHeight="1" x14ac:dyDescent="0.55000000000000004"/>
    <row r="948" ht="26.25" customHeight="1" x14ac:dyDescent="0.55000000000000004"/>
    <row r="949" ht="26.25" customHeight="1" x14ac:dyDescent="0.55000000000000004"/>
    <row r="950" ht="26.25" customHeight="1" x14ac:dyDescent="0.55000000000000004"/>
    <row r="951" ht="26.25" customHeight="1" x14ac:dyDescent="0.55000000000000004"/>
    <row r="952" ht="26.25" customHeight="1" x14ac:dyDescent="0.55000000000000004"/>
    <row r="953" ht="26.25" customHeight="1" x14ac:dyDescent="0.55000000000000004"/>
    <row r="954" ht="26.25" customHeight="1" x14ac:dyDescent="0.55000000000000004"/>
    <row r="955" ht="26.25" customHeight="1" x14ac:dyDescent="0.55000000000000004"/>
    <row r="956" ht="26.25" customHeight="1" x14ac:dyDescent="0.55000000000000004"/>
    <row r="957" ht="26.25" customHeight="1" x14ac:dyDescent="0.55000000000000004"/>
    <row r="958" ht="26.25" customHeight="1" x14ac:dyDescent="0.55000000000000004"/>
    <row r="959" ht="26.25" customHeight="1" x14ac:dyDescent="0.55000000000000004"/>
    <row r="960" ht="26.25" customHeight="1" x14ac:dyDescent="0.55000000000000004"/>
    <row r="961" ht="26.25" customHeight="1" x14ac:dyDescent="0.55000000000000004"/>
    <row r="962" ht="26.25" customHeight="1" x14ac:dyDescent="0.55000000000000004"/>
    <row r="963" ht="26.25" customHeight="1" x14ac:dyDescent="0.55000000000000004"/>
    <row r="964" ht="26.25" customHeight="1" x14ac:dyDescent="0.55000000000000004"/>
    <row r="965" ht="26.25" customHeight="1" x14ac:dyDescent="0.55000000000000004"/>
    <row r="966" ht="26.25" customHeight="1" x14ac:dyDescent="0.55000000000000004"/>
    <row r="967" ht="26.25" customHeight="1" x14ac:dyDescent="0.55000000000000004"/>
    <row r="968" ht="26.25" customHeight="1" x14ac:dyDescent="0.55000000000000004"/>
    <row r="969" ht="26.25" customHeight="1" x14ac:dyDescent="0.55000000000000004"/>
    <row r="970" ht="26.25" customHeight="1" x14ac:dyDescent="0.55000000000000004"/>
    <row r="971" ht="26.25" customHeight="1" x14ac:dyDescent="0.55000000000000004"/>
    <row r="972" ht="26.25" customHeight="1" x14ac:dyDescent="0.55000000000000004"/>
    <row r="973" ht="26.25" customHeight="1" x14ac:dyDescent="0.55000000000000004"/>
    <row r="974" ht="26.25" customHeight="1" x14ac:dyDescent="0.55000000000000004"/>
    <row r="975" ht="26.25" customHeight="1" x14ac:dyDescent="0.55000000000000004"/>
    <row r="976" ht="26.25" customHeight="1" x14ac:dyDescent="0.55000000000000004"/>
    <row r="977" ht="26.25" customHeight="1" x14ac:dyDescent="0.55000000000000004"/>
    <row r="978" ht="26.25" customHeight="1" x14ac:dyDescent="0.55000000000000004"/>
    <row r="979" ht="26.25" customHeight="1" x14ac:dyDescent="0.55000000000000004"/>
    <row r="980" ht="26.25" customHeight="1" x14ac:dyDescent="0.55000000000000004"/>
    <row r="981" ht="26.25" customHeight="1" x14ac:dyDescent="0.55000000000000004"/>
    <row r="982" ht="26.25" customHeight="1" x14ac:dyDescent="0.55000000000000004"/>
    <row r="983" ht="26.25" customHeight="1" x14ac:dyDescent="0.55000000000000004"/>
    <row r="984" ht="26.25" customHeight="1" x14ac:dyDescent="0.55000000000000004"/>
    <row r="985" ht="26.25" customHeight="1" x14ac:dyDescent="0.55000000000000004"/>
    <row r="986" ht="26.25" customHeight="1" x14ac:dyDescent="0.55000000000000004"/>
    <row r="987" ht="26.25" customHeight="1" x14ac:dyDescent="0.55000000000000004"/>
    <row r="988" ht="26.25" customHeight="1" x14ac:dyDescent="0.55000000000000004"/>
    <row r="989" ht="26.25" customHeight="1" x14ac:dyDescent="0.55000000000000004"/>
    <row r="990" ht="26.25" customHeight="1" x14ac:dyDescent="0.55000000000000004"/>
    <row r="991" ht="26.25" customHeight="1" x14ac:dyDescent="0.55000000000000004"/>
    <row r="992" ht="26.25" customHeight="1" x14ac:dyDescent="0.55000000000000004"/>
    <row r="993" ht="26.25" customHeight="1" x14ac:dyDescent="0.55000000000000004"/>
    <row r="994" ht="26.25" customHeight="1" x14ac:dyDescent="0.55000000000000004"/>
    <row r="995" ht="26.25" customHeight="1" x14ac:dyDescent="0.55000000000000004"/>
    <row r="996" ht="26.25" customHeight="1" x14ac:dyDescent="0.55000000000000004"/>
    <row r="997" ht="26.25" customHeight="1" x14ac:dyDescent="0.55000000000000004"/>
    <row r="998" ht="26.25" customHeight="1" x14ac:dyDescent="0.55000000000000004"/>
    <row r="999" ht="26.25" customHeight="1" x14ac:dyDescent="0.55000000000000004"/>
    <row r="1000" ht="26.25" customHeight="1" x14ac:dyDescent="0.55000000000000004"/>
    <row r="1001" ht="26.25" customHeight="1" x14ac:dyDescent="0.55000000000000004"/>
    <row r="1002" ht="26.25" customHeight="1" x14ac:dyDescent="0.55000000000000004"/>
    <row r="1003" ht="26.25" customHeight="1" x14ac:dyDescent="0.55000000000000004"/>
    <row r="1004" ht="26.25" customHeight="1" x14ac:dyDescent="0.55000000000000004"/>
    <row r="1005" ht="26.25" customHeight="1" x14ac:dyDescent="0.55000000000000004"/>
    <row r="1006" ht="26.25" customHeight="1" x14ac:dyDescent="0.55000000000000004"/>
    <row r="1007" ht="26.25" customHeight="1" x14ac:dyDescent="0.55000000000000004"/>
    <row r="1008" ht="26.25" customHeight="1" x14ac:dyDescent="0.55000000000000004"/>
    <row r="1009" ht="26.25" customHeight="1" x14ac:dyDescent="0.55000000000000004"/>
    <row r="1010" ht="26.25" customHeight="1" x14ac:dyDescent="0.55000000000000004"/>
    <row r="1011" ht="26.25" customHeight="1" x14ac:dyDescent="0.55000000000000004"/>
    <row r="1012" ht="26.25" customHeight="1" x14ac:dyDescent="0.55000000000000004"/>
    <row r="1013" ht="26.25" customHeight="1" x14ac:dyDescent="0.55000000000000004"/>
    <row r="1014" ht="26.25" customHeight="1" x14ac:dyDescent="0.55000000000000004"/>
    <row r="1015" ht="26.25" customHeight="1" x14ac:dyDescent="0.55000000000000004"/>
    <row r="1016" ht="26.25" customHeight="1" x14ac:dyDescent="0.55000000000000004"/>
    <row r="1017" ht="26.25" customHeight="1" x14ac:dyDescent="0.55000000000000004"/>
    <row r="1018" ht="26.25" customHeight="1" x14ac:dyDescent="0.55000000000000004"/>
    <row r="1019" ht="26.25" customHeight="1" x14ac:dyDescent="0.55000000000000004"/>
    <row r="1020" ht="26.25" customHeight="1" x14ac:dyDescent="0.55000000000000004"/>
    <row r="1021" ht="26.25" customHeight="1" x14ac:dyDescent="0.55000000000000004"/>
    <row r="1022" ht="26.25" customHeight="1" x14ac:dyDescent="0.55000000000000004"/>
    <row r="1023" ht="26.25" customHeight="1" x14ac:dyDescent="0.55000000000000004"/>
    <row r="1024" ht="26.25" customHeight="1" x14ac:dyDescent="0.55000000000000004"/>
    <row r="1025" ht="26.25" customHeight="1" x14ac:dyDescent="0.55000000000000004"/>
    <row r="1026" ht="26.25" customHeight="1" x14ac:dyDescent="0.55000000000000004"/>
    <row r="1027" ht="26.25" customHeight="1" x14ac:dyDescent="0.55000000000000004"/>
    <row r="1028" ht="26.25" customHeight="1" x14ac:dyDescent="0.55000000000000004"/>
    <row r="1029" ht="26.25" customHeight="1" x14ac:dyDescent="0.55000000000000004"/>
    <row r="1030" ht="26.25" customHeight="1" x14ac:dyDescent="0.55000000000000004"/>
    <row r="1031" ht="26.25" customHeight="1" x14ac:dyDescent="0.55000000000000004"/>
    <row r="1032" ht="26.25" customHeight="1" x14ac:dyDescent="0.55000000000000004"/>
    <row r="1033" ht="26.25" customHeight="1" x14ac:dyDescent="0.55000000000000004"/>
    <row r="1034" ht="26.25" customHeight="1" x14ac:dyDescent="0.55000000000000004"/>
    <row r="1035" ht="26.25" customHeight="1" x14ac:dyDescent="0.55000000000000004"/>
    <row r="1036" ht="26.25" customHeight="1" x14ac:dyDescent="0.55000000000000004"/>
    <row r="1037" ht="26.25" customHeight="1" x14ac:dyDescent="0.55000000000000004"/>
    <row r="1038" ht="26.25" customHeight="1" x14ac:dyDescent="0.55000000000000004"/>
    <row r="1039" ht="26.25" customHeight="1" x14ac:dyDescent="0.55000000000000004"/>
    <row r="1040" ht="26.25" customHeight="1" x14ac:dyDescent="0.55000000000000004"/>
    <row r="1041" ht="26.25" customHeight="1" x14ac:dyDescent="0.55000000000000004"/>
    <row r="1042" ht="26.25" customHeight="1" x14ac:dyDescent="0.55000000000000004"/>
    <row r="1043" ht="26.25" customHeight="1" x14ac:dyDescent="0.55000000000000004"/>
    <row r="1044" ht="26.25" customHeight="1" x14ac:dyDescent="0.55000000000000004"/>
    <row r="1045" ht="26.25" customHeight="1" x14ac:dyDescent="0.55000000000000004"/>
    <row r="1046" ht="26.25" customHeight="1" x14ac:dyDescent="0.55000000000000004"/>
    <row r="1047" ht="26.25" customHeight="1" x14ac:dyDescent="0.55000000000000004"/>
    <row r="1048" ht="26.25" customHeight="1" x14ac:dyDescent="0.55000000000000004"/>
    <row r="1049" ht="26.25" customHeight="1" x14ac:dyDescent="0.55000000000000004"/>
    <row r="1050" ht="26.25" customHeight="1" x14ac:dyDescent="0.55000000000000004"/>
    <row r="1051" ht="26.25" customHeight="1" x14ac:dyDescent="0.55000000000000004"/>
    <row r="1052" ht="26.25" customHeight="1" x14ac:dyDescent="0.55000000000000004"/>
    <row r="1053" ht="26.25" customHeight="1" x14ac:dyDescent="0.55000000000000004"/>
    <row r="1054" ht="26.25" customHeight="1" x14ac:dyDescent="0.55000000000000004"/>
    <row r="1055" ht="26.25" customHeight="1" x14ac:dyDescent="0.55000000000000004"/>
    <row r="1056" ht="26.25" customHeight="1" x14ac:dyDescent="0.55000000000000004"/>
    <row r="1057" ht="26.25" customHeight="1" x14ac:dyDescent="0.55000000000000004"/>
    <row r="1058" ht="26.25" customHeight="1" x14ac:dyDescent="0.55000000000000004"/>
    <row r="1059" ht="26.25" customHeight="1" x14ac:dyDescent="0.55000000000000004"/>
    <row r="1060" ht="26.25" customHeight="1" x14ac:dyDescent="0.55000000000000004"/>
    <row r="1061" ht="26.25" customHeight="1" x14ac:dyDescent="0.55000000000000004"/>
    <row r="1062" ht="26.25" customHeight="1" x14ac:dyDescent="0.55000000000000004"/>
    <row r="1063" ht="26.25" customHeight="1" x14ac:dyDescent="0.55000000000000004"/>
    <row r="1064" ht="26.25" customHeight="1" x14ac:dyDescent="0.55000000000000004"/>
    <row r="1065" ht="26.25" customHeight="1" x14ac:dyDescent="0.55000000000000004"/>
    <row r="1066" ht="26.25" customHeight="1" x14ac:dyDescent="0.55000000000000004"/>
    <row r="1067" ht="26.25" customHeight="1" x14ac:dyDescent="0.55000000000000004"/>
    <row r="1068" ht="26.25" customHeight="1" x14ac:dyDescent="0.55000000000000004"/>
    <row r="1069" ht="26.25" customHeight="1" x14ac:dyDescent="0.55000000000000004"/>
    <row r="1070" ht="26.25" customHeight="1" x14ac:dyDescent="0.55000000000000004"/>
    <row r="1071" ht="26.25" customHeight="1" x14ac:dyDescent="0.55000000000000004"/>
    <row r="1072" ht="26.25" customHeight="1" x14ac:dyDescent="0.55000000000000004"/>
    <row r="1073" ht="26.25" customHeight="1" x14ac:dyDescent="0.55000000000000004"/>
    <row r="1074" ht="26.25" customHeight="1" x14ac:dyDescent="0.55000000000000004"/>
    <row r="1075" ht="26.25" customHeight="1" x14ac:dyDescent="0.55000000000000004"/>
    <row r="1076" ht="26.25" customHeight="1" x14ac:dyDescent="0.55000000000000004"/>
    <row r="1077" ht="26.25" customHeight="1" x14ac:dyDescent="0.55000000000000004"/>
    <row r="1078" ht="26.25" customHeight="1" x14ac:dyDescent="0.55000000000000004"/>
    <row r="1079" ht="26.25" customHeight="1" x14ac:dyDescent="0.55000000000000004"/>
    <row r="1080" ht="26.25" customHeight="1" x14ac:dyDescent="0.55000000000000004"/>
    <row r="1081" ht="26.25" customHeight="1" x14ac:dyDescent="0.55000000000000004"/>
    <row r="1082" ht="26.25" customHeight="1" x14ac:dyDescent="0.55000000000000004"/>
    <row r="1083" ht="26.25" customHeight="1" x14ac:dyDescent="0.55000000000000004"/>
    <row r="1084" ht="26.25" customHeight="1" x14ac:dyDescent="0.55000000000000004"/>
    <row r="1085" ht="26.25" customHeight="1" x14ac:dyDescent="0.55000000000000004"/>
    <row r="1086" ht="26.25" customHeight="1" x14ac:dyDescent="0.55000000000000004"/>
    <row r="1087" ht="26.25" customHeight="1" x14ac:dyDescent="0.55000000000000004"/>
    <row r="1088" ht="26.25" customHeight="1" x14ac:dyDescent="0.55000000000000004"/>
    <row r="1089" ht="26.25" customHeight="1" x14ac:dyDescent="0.55000000000000004"/>
    <row r="1090" ht="26.25" customHeight="1" x14ac:dyDescent="0.55000000000000004"/>
    <row r="1091" ht="26.25" customHeight="1" x14ac:dyDescent="0.55000000000000004"/>
    <row r="1092" ht="26.25" customHeight="1" x14ac:dyDescent="0.55000000000000004"/>
    <row r="1093" ht="26.25" customHeight="1" x14ac:dyDescent="0.55000000000000004"/>
    <row r="1094" ht="26.25" customHeight="1" x14ac:dyDescent="0.55000000000000004"/>
    <row r="1095" ht="26.25" customHeight="1" x14ac:dyDescent="0.55000000000000004"/>
    <row r="1096" ht="26.25" customHeight="1" x14ac:dyDescent="0.55000000000000004"/>
    <row r="1097" ht="26.25" customHeight="1" x14ac:dyDescent="0.55000000000000004"/>
    <row r="1098" ht="26.25" customHeight="1" x14ac:dyDescent="0.55000000000000004"/>
    <row r="1099" ht="26.25" customHeight="1" x14ac:dyDescent="0.55000000000000004"/>
    <row r="1100" ht="26.25" customHeight="1" x14ac:dyDescent="0.55000000000000004"/>
    <row r="1101" ht="26.25" customHeight="1" x14ac:dyDescent="0.55000000000000004"/>
    <row r="1102" ht="26.25" customHeight="1" x14ac:dyDescent="0.55000000000000004"/>
    <row r="1103" ht="26.25" customHeight="1" x14ac:dyDescent="0.55000000000000004"/>
    <row r="1104" ht="26.25" customHeight="1" x14ac:dyDescent="0.55000000000000004"/>
    <row r="1105" ht="26.25" customHeight="1" x14ac:dyDescent="0.55000000000000004"/>
    <row r="1106" ht="26.25" customHeight="1" x14ac:dyDescent="0.55000000000000004"/>
    <row r="1107" ht="26.25" customHeight="1" x14ac:dyDescent="0.55000000000000004"/>
    <row r="1108" ht="26.25" customHeight="1" x14ac:dyDescent="0.55000000000000004"/>
    <row r="1109" ht="26.25" customHeight="1" x14ac:dyDescent="0.55000000000000004"/>
    <row r="1110" ht="26.25" customHeight="1" x14ac:dyDescent="0.55000000000000004"/>
  </sheetData>
  <sheetProtection sheet="1" objects="1" scenarios="1"/>
  <mergeCells count="7">
    <mergeCell ref="A8:Q8"/>
    <mergeCell ref="A9:Q9"/>
    <mergeCell ref="A5:D5"/>
    <mergeCell ref="A1:Q2"/>
    <mergeCell ref="A4:D4"/>
    <mergeCell ref="E4:Q6"/>
    <mergeCell ref="A6:D6"/>
  </mergeCells>
  <phoneticPr fontId="2"/>
  <conditionalFormatting sqref="B13:B112">
    <cfRule type="cellIs" dxfId="3" priority="2" operator="equal">
      <formula>0</formula>
    </cfRule>
  </conditionalFormatting>
  <conditionalFormatting sqref="M13 L14:M112">
    <cfRule type="cellIs" dxfId="2" priority="1" operator="equal">
      <formula>0</formula>
    </cfRule>
  </conditionalFormatting>
  <pageMargins left="0.7" right="0.7" top="0.75" bottom="0.75" header="0.3" footer="0.3"/>
  <pageSetup paperSize="9" scale="34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0BAC-79FB-4367-97EC-711FC9265063}">
  <dimension ref="A1:Q206"/>
  <sheetViews>
    <sheetView workbookViewId="0">
      <selection activeCell="P16" sqref="P16"/>
    </sheetView>
  </sheetViews>
  <sheetFormatPr defaultRowHeight="17.5" customHeight="1" x14ac:dyDescent="0.55000000000000004"/>
  <cols>
    <col min="1" max="1" width="4.83203125" style="21" bestFit="1" customWidth="1"/>
    <col min="2" max="2" width="8.6640625" style="21"/>
    <col min="3" max="3" width="20.25" style="21" bestFit="1" customWidth="1"/>
    <col min="4" max="6" width="15" style="21" customWidth="1"/>
    <col min="7" max="8" width="10.83203125" style="21" customWidth="1"/>
    <col min="9" max="9" width="10.83203125" style="27" customWidth="1"/>
    <col min="10" max="10" width="10.83203125" style="166" customWidth="1"/>
    <col min="11" max="11" width="4" style="166" bestFit="1" customWidth="1"/>
    <col min="12" max="12" width="4.83203125" style="27" bestFit="1" customWidth="1"/>
    <col min="13" max="13" width="9.5" style="167" bestFit="1" customWidth="1"/>
    <col min="14" max="14" width="7.9140625" style="167" bestFit="1" customWidth="1"/>
    <col min="15" max="15" width="5" style="167" bestFit="1" customWidth="1"/>
    <col min="16" max="16" width="6" style="167" bestFit="1" customWidth="1"/>
    <col min="17" max="17" width="25.33203125" style="167" bestFit="1" customWidth="1"/>
    <col min="18" max="16384" width="8.6640625" style="26"/>
  </cols>
  <sheetData>
    <row r="1" spans="1:17" ht="17.5" customHeight="1" x14ac:dyDescent="0.55000000000000004">
      <c r="B1" s="22" t="s">
        <v>2</v>
      </c>
      <c r="C1" s="22" t="s">
        <v>120</v>
      </c>
      <c r="D1" s="23" t="s">
        <v>121</v>
      </c>
      <c r="E1" s="24" t="s">
        <v>122</v>
      </c>
      <c r="F1" s="25" t="s">
        <v>123</v>
      </c>
      <c r="G1" s="28" t="s">
        <v>139</v>
      </c>
    </row>
    <row r="2" spans="1:17" ht="17.5" customHeight="1" x14ac:dyDescent="0.55000000000000004">
      <c r="A2" s="27" t="s">
        <v>138</v>
      </c>
      <c r="B2" s="28">
        <f>データ!B2</f>
        <v>0</v>
      </c>
      <c r="C2" s="28" t="str">
        <f>データ!B3</f>
        <v/>
      </c>
      <c r="D2" s="28">
        <f>データ!B13</f>
        <v>0</v>
      </c>
      <c r="E2" s="28">
        <f>データ!C13</f>
        <v>0</v>
      </c>
      <c r="F2" s="28">
        <f>SUM(D2:E2)</f>
        <v>0</v>
      </c>
      <c r="G2" s="29">
        <f>データ!B10</f>
        <v>0</v>
      </c>
    </row>
    <row r="4" spans="1:17" ht="17.5" customHeight="1" thickBot="1" x14ac:dyDescent="0.6"/>
    <row r="5" spans="1:17" s="61" customFormat="1" ht="26.5" customHeight="1" thickBot="1" x14ac:dyDescent="0.6">
      <c r="A5" s="62" t="s">
        <v>434</v>
      </c>
      <c r="B5" s="63" t="s">
        <v>440</v>
      </c>
      <c r="C5" s="63" t="s">
        <v>140</v>
      </c>
      <c r="D5" s="63" t="s">
        <v>443</v>
      </c>
      <c r="E5" s="63" t="s">
        <v>444</v>
      </c>
      <c r="F5" s="63" t="s">
        <v>24</v>
      </c>
      <c r="G5" s="63" t="s">
        <v>25</v>
      </c>
      <c r="H5" s="63" t="s">
        <v>26</v>
      </c>
      <c r="I5" s="63" t="s">
        <v>27</v>
      </c>
      <c r="J5" s="63" t="s">
        <v>28</v>
      </c>
      <c r="K5" s="64" t="s">
        <v>439</v>
      </c>
      <c r="L5" s="63" t="s">
        <v>435</v>
      </c>
      <c r="M5" s="63" t="s">
        <v>29</v>
      </c>
      <c r="N5" s="63" t="s">
        <v>30</v>
      </c>
      <c r="O5" s="65" t="s">
        <v>442</v>
      </c>
      <c r="P5" s="65" t="s">
        <v>455</v>
      </c>
      <c r="Q5" s="66" t="s">
        <v>31</v>
      </c>
    </row>
    <row r="6" spans="1:17" ht="17.5" customHeight="1" x14ac:dyDescent="0.55000000000000004">
      <c r="A6" s="67">
        <v>1</v>
      </c>
      <c r="B6" s="30" t="str">
        <f>IF(E6="","",$B$2)</f>
        <v/>
      </c>
      <c r="C6" s="30" t="str">
        <f>IF(E6="","",$C$2)</f>
        <v/>
      </c>
      <c r="D6" s="30" t="str">
        <f>IF(VLOOKUP(A6,男性!$A$13:$Q$112,4,FALSE)="","",VLOOKUP(A6,男性!$A$13:$Q$112,4,FALSE))</f>
        <v/>
      </c>
      <c r="E6" s="30" t="str">
        <f>IF(VLOOKUP(A6,男性!$A$13:$Q$112,5,FALSE)="","",VLOOKUP(A6,男性!$A$13:$Q$112,5,FALSE))</f>
        <v/>
      </c>
      <c r="F6" s="30" t="str">
        <f>IF(VLOOKUP(A6,男性!$A$13:$Q$112,6,FALSE)="","",VLOOKUP(A6,男性!$A$13:$Q$112,6,FALSE))</f>
        <v/>
      </c>
      <c r="G6" s="30" t="str">
        <f>IF(VLOOKUP(A6,男性!$A$13:$Q$112,7,FALSE)="","",VLOOKUP(A6,男性!$A$13:$Q$112,7,FALSE))</f>
        <v/>
      </c>
      <c r="H6" s="30" t="str">
        <f>IF(VLOOKUP(A6,男性!$A$13:$Q$112,8,FALSE)="","",VLOOKUP(A6,男性!$A$13:$Q$112,8,FALSE))</f>
        <v/>
      </c>
      <c r="I6" s="30" t="str">
        <f>IF(VLOOKUP(A6,男性!$A$13:$Q$112,9,FALSE)="","",VLOOKUP(A6,男性!$A$13:$Q$112,9,FALSE))</f>
        <v/>
      </c>
      <c r="J6" s="30" t="str">
        <f>IF(VLOOKUP(A6,男性!$A$13:$Q$112,10,FALSE)="","",VLOOKUP(A6,男性!$A$13:$Q$112,10,FALSE))</f>
        <v/>
      </c>
      <c r="K6" s="30" t="str">
        <f>IF(VLOOKUP(A6,男性!$A$13:$Q$112,11,FALSE)="","",VLOOKUP(A6,男性!$A$13:$Q$112,11,FALSE))</f>
        <v/>
      </c>
      <c r="L6" s="30" t="str">
        <f>IF(VLOOKUP(A6,男性!$A$13:$Q$112,12,FALSE)="","",VLOOKUP(A6,男性!$A$13:$Q$112,12,FALSE))</f>
        <v/>
      </c>
      <c r="M6" s="165" t="str">
        <f>IF(VLOOKUP(A6,男性!$A$13:$Q$112,13,FALSE)="","",VLOOKUP(A6,男性!$A$13:$Q$112,13,FALSE))</f>
        <v/>
      </c>
      <c r="N6" s="30" t="str">
        <f>IF(VLOOKUP(A6,男性!$A$13:$Q$112,14,FALSE)="","",VLOOKUP(A6,男性!$A$13:$Q$112,14,FALSE))</f>
        <v/>
      </c>
      <c r="O6" s="30" t="str">
        <f>IF(VLOOKUP(A6,男性!$A$13:$Q$112,15,FALSE)="","",VLOOKUP(A6,男性!$A$13:$Q$112,15,FALSE))</f>
        <v/>
      </c>
      <c r="P6" s="30" t="str">
        <f>IF(VLOOKUP(A6,男性!$A$13:$Q$112,16,FALSE)="","",VLOOKUP(A6,男性!$A$13:$Q$112,16,FALSE))</f>
        <v/>
      </c>
      <c r="Q6" s="33" t="str">
        <f>IF(VLOOKUP(A6,男性!$A$13:$Q$112,17,FALSE)="","",VLOOKUP(A6,男性!$A$13:$Q$112,17,FALSE))</f>
        <v/>
      </c>
    </row>
    <row r="7" spans="1:17" ht="17.5" customHeight="1" x14ac:dyDescent="0.55000000000000004">
      <c r="A7" s="68">
        <v>2</v>
      </c>
      <c r="B7" s="28" t="str">
        <f t="shared" ref="B7:B70" si="0">IF(E7="","",$B$2)</f>
        <v/>
      </c>
      <c r="C7" s="28" t="str">
        <f t="shared" ref="C7:C70" si="1">IF(E7="","",$C$2)</f>
        <v/>
      </c>
      <c r="D7" s="28" t="str">
        <f>IF(VLOOKUP(A7,男性!$A$13:$Q$112,4,FALSE)="","",VLOOKUP(A7,男性!$A$13:$Q$112,4,FALSE))</f>
        <v/>
      </c>
      <c r="E7" s="28" t="str">
        <f>IF(VLOOKUP(A7,男性!$A$13:$Q$112,5,FALSE)="","",VLOOKUP(A7,男性!$A$13:$Q$112,5,FALSE))</f>
        <v/>
      </c>
      <c r="F7" s="28" t="str">
        <f>IF(VLOOKUP(A7,男性!$A$13:$Q$112,6,FALSE)="","",VLOOKUP(A7,男性!$A$13:$Q$112,6,FALSE))</f>
        <v/>
      </c>
      <c r="G7" s="28" t="str">
        <f>IF(VLOOKUP(A7,男性!$A$13:$Q$112,7,FALSE)="","",VLOOKUP(A7,男性!$A$13:$Q$112,7,FALSE))</f>
        <v/>
      </c>
      <c r="H7" s="28" t="str">
        <f>IF(VLOOKUP(A7,男性!$A$13:$Q$112,8,FALSE)="","",VLOOKUP(A7,男性!$A$13:$Q$112,8,FALSE))</f>
        <v/>
      </c>
      <c r="I7" s="28" t="str">
        <f>IF(VLOOKUP(A7,男性!$A$13:$Q$112,9,FALSE)="","",VLOOKUP(A7,男性!$A$13:$Q$112,9,FALSE))</f>
        <v/>
      </c>
      <c r="J7" s="29" t="str">
        <f>IF(VLOOKUP(A7,男性!$A$13:$Q$112,10,FALSE)="","",VLOOKUP(A7,男性!$A$13:$Q$112,10,FALSE))</f>
        <v/>
      </c>
      <c r="K7" s="34" t="str">
        <f>IF(VLOOKUP(A7,男性!$A$13:$Q$112,11,FALSE)="","",VLOOKUP(A7,男性!$A$13:$Q$112,11,FALSE))</f>
        <v/>
      </c>
      <c r="L7" s="28" t="str">
        <f>IF(VLOOKUP(A7,男性!$A$13:$Q$112,12,FALSE)="","",VLOOKUP(A7,男性!$A$13:$Q$112,12,FALSE))</f>
        <v/>
      </c>
      <c r="M7" s="168" t="str">
        <f>IF(VLOOKUP(A7,男性!$A$13:$Q$112,13,FALSE)="","",VLOOKUP(A7,男性!$A$13:$Q$112,13,FALSE))</f>
        <v/>
      </c>
      <c r="N7" s="169" t="str">
        <f>IF(VLOOKUP(A7,男性!$A$13:$Q$112,14,FALSE)="","",VLOOKUP(A7,男性!$A$13:$Q$112,14,FALSE))</f>
        <v/>
      </c>
      <c r="O7" s="169" t="str">
        <f>IF(VLOOKUP(A7,男性!$A$13:$Q$112,15,FALSE)="","",VLOOKUP(A7,男性!$A$13:$Q$112,15,FALSE))</f>
        <v/>
      </c>
      <c r="P7" s="169" t="str">
        <f>IF(VLOOKUP(A7,男性!$A$13:$Q$112,16,FALSE)="","",VLOOKUP(A7,男性!$A$13:$Q$112,16,FALSE))</f>
        <v/>
      </c>
      <c r="Q7" s="170" t="str">
        <f>IF(VLOOKUP(A7,男性!$A$13:$Q$112,17,FALSE)="","",VLOOKUP(A7,男性!$A$13:$Q$112,17,FALSE))</f>
        <v/>
      </c>
    </row>
    <row r="8" spans="1:17" ht="17.5" customHeight="1" x14ac:dyDescent="0.55000000000000004">
      <c r="A8" s="68">
        <v>3</v>
      </c>
      <c r="B8" s="28" t="str">
        <f t="shared" si="0"/>
        <v/>
      </c>
      <c r="C8" s="28" t="str">
        <f t="shared" si="1"/>
        <v/>
      </c>
      <c r="D8" s="28" t="str">
        <f>IF(VLOOKUP(A8,男性!$A$13:$Q$112,4,FALSE)="","",VLOOKUP(A8,男性!$A$13:$Q$112,4,FALSE))</f>
        <v/>
      </c>
      <c r="E8" s="28" t="str">
        <f>IF(VLOOKUP(A8,男性!$A$13:$Q$112,5,FALSE)="","",VLOOKUP(A8,男性!$A$13:$Q$112,5,FALSE))</f>
        <v/>
      </c>
      <c r="F8" s="28" t="str">
        <f>IF(VLOOKUP(A8,男性!$A$13:$Q$112,6,FALSE)="","",VLOOKUP(A8,男性!$A$13:$Q$112,6,FALSE))</f>
        <v/>
      </c>
      <c r="G8" s="28" t="str">
        <f>IF(VLOOKUP(A8,男性!$A$13:$Q$112,7,FALSE)="","",VLOOKUP(A8,男性!$A$13:$Q$112,7,FALSE))</f>
        <v/>
      </c>
      <c r="H8" s="28" t="str">
        <f>IF(VLOOKUP(A8,男性!$A$13:$Q$112,8,FALSE)="","",VLOOKUP(A8,男性!$A$13:$Q$112,8,FALSE))</f>
        <v/>
      </c>
      <c r="I8" s="28" t="str">
        <f>IF(VLOOKUP(A8,男性!$A$13:$Q$112,9,FALSE)="","",VLOOKUP(A8,男性!$A$13:$Q$112,9,FALSE))</f>
        <v/>
      </c>
      <c r="J8" s="29" t="str">
        <f>IF(VLOOKUP(A8,男性!$A$13:$Q$112,10,FALSE)="","",VLOOKUP(A8,男性!$A$13:$Q$112,10,FALSE))</f>
        <v/>
      </c>
      <c r="K8" s="34" t="str">
        <f>IF(VLOOKUP(A8,男性!$A$13:$Q$112,11,FALSE)="","",VLOOKUP(A8,男性!$A$13:$Q$112,11,FALSE))</f>
        <v/>
      </c>
      <c r="L8" s="28" t="str">
        <f>IF(VLOOKUP(A8,男性!$A$13:$Q$112,12,FALSE)="","",VLOOKUP(A8,男性!$A$13:$Q$112,12,FALSE))</f>
        <v/>
      </c>
      <c r="M8" s="168" t="str">
        <f>IF(VLOOKUP(A8,男性!$A$13:$Q$112,13,FALSE)="","",VLOOKUP(A8,男性!$A$13:$Q$112,13,FALSE))</f>
        <v/>
      </c>
      <c r="N8" s="169" t="str">
        <f>IF(VLOOKUP(A8,男性!$A$13:$Q$112,14,FALSE)="","",VLOOKUP(A8,男性!$A$13:$Q$112,14,FALSE))</f>
        <v/>
      </c>
      <c r="O8" s="169" t="str">
        <f>IF(VLOOKUP(A8,男性!$A$13:$Q$112,15,FALSE)="","",VLOOKUP(A8,男性!$A$13:$Q$112,15,FALSE))</f>
        <v/>
      </c>
      <c r="P8" s="169" t="str">
        <f>IF(VLOOKUP(A8,男性!$A$13:$Q$112,16,FALSE)="","",VLOOKUP(A8,男性!$A$13:$Q$112,16,FALSE))</f>
        <v/>
      </c>
      <c r="Q8" s="170" t="str">
        <f>IF(VLOOKUP(A8,男性!$A$13:$Q$112,17,FALSE)="","",VLOOKUP(A8,男性!$A$13:$Q$112,17,FALSE))</f>
        <v/>
      </c>
    </row>
    <row r="9" spans="1:17" ht="17.5" customHeight="1" x14ac:dyDescent="0.55000000000000004">
      <c r="A9" s="68">
        <v>4</v>
      </c>
      <c r="B9" s="28" t="str">
        <f t="shared" si="0"/>
        <v/>
      </c>
      <c r="C9" s="28" t="str">
        <f t="shared" si="1"/>
        <v/>
      </c>
      <c r="D9" s="28" t="str">
        <f>IF(VLOOKUP(A9,男性!$A$13:$Q$112,4,FALSE)="","",VLOOKUP(A9,男性!$A$13:$Q$112,4,FALSE))</f>
        <v/>
      </c>
      <c r="E9" s="28" t="str">
        <f>IF(VLOOKUP(A9,男性!$A$13:$Q$112,5,FALSE)="","",VLOOKUP(A9,男性!$A$13:$Q$112,5,FALSE))</f>
        <v/>
      </c>
      <c r="F9" s="28" t="str">
        <f>IF(VLOOKUP(A9,男性!$A$13:$Q$112,6,FALSE)="","",VLOOKUP(A9,男性!$A$13:$Q$112,6,FALSE))</f>
        <v/>
      </c>
      <c r="G9" s="28" t="str">
        <f>IF(VLOOKUP(A9,男性!$A$13:$Q$112,7,FALSE)="","",VLOOKUP(A9,男性!$A$13:$Q$112,7,FALSE))</f>
        <v/>
      </c>
      <c r="H9" s="28" t="str">
        <f>IF(VLOOKUP(A9,男性!$A$13:$Q$112,8,FALSE)="","",VLOOKUP(A9,男性!$A$13:$Q$112,8,FALSE))</f>
        <v/>
      </c>
      <c r="I9" s="28" t="str">
        <f>IF(VLOOKUP(A9,男性!$A$13:$Q$112,9,FALSE)="","",VLOOKUP(A9,男性!$A$13:$Q$112,9,FALSE))</f>
        <v/>
      </c>
      <c r="J9" s="29" t="str">
        <f>IF(VLOOKUP(A9,男性!$A$13:$Q$112,10,FALSE)="","",VLOOKUP(A9,男性!$A$13:$Q$112,10,FALSE))</f>
        <v/>
      </c>
      <c r="K9" s="34" t="str">
        <f>IF(VLOOKUP(A9,男性!$A$13:$Q$112,11,FALSE)="","",VLOOKUP(A9,男性!$A$13:$Q$112,11,FALSE))</f>
        <v/>
      </c>
      <c r="L9" s="28" t="str">
        <f>IF(VLOOKUP(A9,男性!$A$13:$Q$112,12,FALSE)="","",VLOOKUP(A9,男性!$A$13:$Q$112,12,FALSE))</f>
        <v/>
      </c>
      <c r="M9" s="168" t="str">
        <f>IF(VLOOKUP(A9,男性!$A$13:$Q$112,13,FALSE)="","",VLOOKUP(A9,男性!$A$13:$Q$112,13,FALSE))</f>
        <v/>
      </c>
      <c r="N9" s="169" t="str">
        <f>IF(VLOOKUP(A9,男性!$A$13:$Q$112,14,FALSE)="","",VLOOKUP(A9,男性!$A$13:$Q$112,14,FALSE))</f>
        <v/>
      </c>
      <c r="O9" s="169" t="str">
        <f>IF(VLOOKUP(A9,男性!$A$13:$Q$112,15,FALSE)="","",VLOOKUP(A9,男性!$A$13:$Q$112,15,FALSE))</f>
        <v/>
      </c>
      <c r="P9" s="169" t="str">
        <f>IF(VLOOKUP(A9,男性!$A$13:$Q$112,16,FALSE)="","",VLOOKUP(A9,男性!$A$13:$Q$112,16,FALSE))</f>
        <v/>
      </c>
      <c r="Q9" s="170" t="str">
        <f>IF(VLOOKUP(A9,男性!$A$13:$Q$112,17,FALSE)="","",VLOOKUP(A9,男性!$A$13:$Q$112,17,FALSE))</f>
        <v/>
      </c>
    </row>
    <row r="10" spans="1:17" ht="17.5" customHeight="1" x14ac:dyDescent="0.55000000000000004">
      <c r="A10" s="68">
        <v>5</v>
      </c>
      <c r="B10" s="28" t="str">
        <f t="shared" si="0"/>
        <v/>
      </c>
      <c r="C10" s="28" t="str">
        <f t="shared" si="1"/>
        <v/>
      </c>
      <c r="D10" s="28" t="str">
        <f>IF(VLOOKUP(A10,男性!$A$13:$Q$112,4,FALSE)="","",VLOOKUP(A10,男性!$A$13:$Q$112,4,FALSE))</f>
        <v/>
      </c>
      <c r="E10" s="28" t="str">
        <f>IF(VLOOKUP(A10,男性!$A$13:$Q$112,5,FALSE)="","",VLOOKUP(A10,男性!$A$13:$Q$112,5,FALSE))</f>
        <v/>
      </c>
      <c r="F10" s="28" t="str">
        <f>IF(VLOOKUP(A10,男性!$A$13:$Q$112,6,FALSE)="","",VLOOKUP(A10,男性!$A$13:$Q$112,6,FALSE))</f>
        <v/>
      </c>
      <c r="G10" s="28" t="str">
        <f>IF(VLOOKUP(A10,男性!$A$13:$Q$112,7,FALSE)="","",VLOOKUP(A10,男性!$A$13:$Q$112,7,FALSE))</f>
        <v/>
      </c>
      <c r="H10" s="28" t="str">
        <f>IF(VLOOKUP(A10,男性!$A$13:$Q$112,8,FALSE)="","",VLOOKUP(A10,男性!$A$13:$Q$112,8,FALSE))</f>
        <v/>
      </c>
      <c r="I10" s="28" t="str">
        <f>IF(VLOOKUP(A10,男性!$A$13:$Q$112,9,FALSE)="","",VLOOKUP(A10,男性!$A$13:$Q$112,9,FALSE))</f>
        <v/>
      </c>
      <c r="J10" s="29" t="str">
        <f>IF(VLOOKUP(A10,男性!$A$13:$Q$112,10,FALSE)="","",VLOOKUP(A10,男性!$A$13:$Q$112,10,FALSE))</f>
        <v/>
      </c>
      <c r="K10" s="34" t="str">
        <f>IF(VLOOKUP(A10,男性!$A$13:$Q$112,11,FALSE)="","",VLOOKUP(A10,男性!$A$13:$Q$112,11,FALSE))</f>
        <v/>
      </c>
      <c r="L10" s="28" t="str">
        <f>IF(VLOOKUP(A10,男性!$A$13:$Q$112,12,FALSE)="","",VLOOKUP(A10,男性!$A$13:$Q$112,12,FALSE))</f>
        <v/>
      </c>
      <c r="M10" s="168" t="str">
        <f>IF(VLOOKUP(A10,男性!$A$13:$Q$112,13,FALSE)="","",VLOOKUP(A10,男性!$A$13:$Q$112,13,FALSE))</f>
        <v/>
      </c>
      <c r="N10" s="169" t="str">
        <f>IF(VLOOKUP(A10,男性!$A$13:$Q$112,14,FALSE)="","",VLOOKUP(A10,男性!$A$13:$Q$112,14,FALSE))</f>
        <v/>
      </c>
      <c r="O10" s="169" t="str">
        <f>IF(VLOOKUP(A10,男性!$A$13:$Q$112,15,FALSE)="","",VLOOKUP(A10,男性!$A$13:$Q$112,15,FALSE))</f>
        <v/>
      </c>
      <c r="P10" s="169" t="str">
        <f>IF(VLOOKUP(A10,男性!$A$13:$Q$112,16,FALSE)="","",VLOOKUP(A10,男性!$A$13:$Q$112,16,FALSE))</f>
        <v/>
      </c>
      <c r="Q10" s="170" t="str">
        <f>IF(VLOOKUP(A10,男性!$A$13:$Q$112,17,FALSE)="","",VLOOKUP(A10,男性!$A$13:$Q$112,17,FALSE))</f>
        <v/>
      </c>
    </row>
    <row r="11" spans="1:17" ht="17.5" customHeight="1" x14ac:dyDescent="0.55000000000000004">
      <c r="A11" s="68">
        <v>6</v>
      </c>
      <c r="B11" s="28" t="str">
        <f t="shared" si="0"/>
        <v/>
      </c>
      <c r="C11" s="28" t="str">
        <f t="shared" si="1"/>
        <v/>
      </c>
      <c r="D11" s="28" t="str">
        <f>IF(VLOOKUP(A11,男性!$A$13:$Q$112,4,FALSE)="","",VLOOKUP(A11,男性!$A$13:$Q$112,4,FALSE))</f>
        <v/>
      </c>
      <c r="E11" s="28" t="str">
        <f>IF(VLOOKUP(A11,男性!$A$13:$Q$112,5,FALSE)="","",VLOOKUP(A11,男性!$A$13:$Q$112,5,FALSE))</f>
        <v/>
      </c>
      <c r="F11" s="28" t="str">
        <f>IF(VLOOKUP(A11,男性!$A$13:$Q$112,6,FALSE)="","",VLOOKUP(A11,男性!$A$13:$Q$112,6,FALSE))</f>
        <v/>
      </c>
      <c r="G11" s="28" t="str">
        <f>IF(VLOOKUP(A11,男性!$A$13:$Q$112,7,FALSE)="","",VLOOKUP(A11,男性!$A$13:$Q$112,7,FALSE))</f>
        <v/>
      </c>
      <c r="H11" s="28" t="str">
        <f>IF(VLOOKUP(A11,男性!$A$13:$Q$112,8,FALSE)="","",VLOOKUP(A11,男性!$A$13:$Q$112,8,FALSE))</f>
        <v/>
      </c>
      <c r="I11" s="28" t="str">
        <f>IF(VLOOKUP(A11,男性!$A$13:$Q$112,9,FALSE)="","",VLOOKUP(A11,男性!$A$13:$Q$112,9,FALSE))</f>
        <v/>
      </c>
      <c r="J11" s="29" t="str">
        <f>IF(VLOOKUP(A11,男性!$A$13:$Q$112,10,FALSE)="","",VLOOKUP(A11,男性!$A$13:$Q$112,10,FALSE))</f>
        <v/>
      </c>
      <c r="K11" s="34" t="str">
        <f>IF(VLOOKUP(A11,男性!$A$13:$Q$112,11,FALSE)="","",VLOOKUP(A11,男性!$A$13:$Q$112,11,FALSE))</f>
        <v/>
      </c>
      <c r="L11" s="28" t="str">
        <f>IF(VLOOKUP(A11,男性!$A$13:$Q$112,12,FALSE)="","",VLOOKUP(A11,男性!$A$13:$Q$112,12,FALSE))</f>
        <v/>
      </c>
      <c r="M11" s="168" t="str">
        <f>IF(VLOOKUP(A11,男性!$A$13:$Q$112,13,FALSE)="","",VLOOKUP(A11,男性!$A$13:$Q$112,13,FALSE))</f>
        <v/>
      </c>
      <c r="N11" s="169" t="str">
        <f>IF(VLOOKUP(A11,男性!$A$13:$Q$112,14,FALSE)="","",VLOOKUP(A11,男性!$A$13:$Q$112,14,FALSE))</f>
        <v/>
      </c>
      <c r="O11" s="169" t="str">
        <f>IF(VLOOKUP(A11,男性!$A$13:$Q$112,15,FALSE)="","",VLOOKUP(A11,男性!$A$13:$Q$112,15,FALSE))</f>
        <v/>
      </c>
      <c r="P11" s="169" t="str">
        <f>IF(VLOOKUP(A11,男性!$A$13:$Q$112,16,FALSE)="","",VLOOKUP(A11,男性!$A$13:$Q$112,16,FALSE))</f>
        <v/>
      </c>
      <c r="Q11" s="170" t="str">
        <f>IF(VLOOKUP(A11,男性!$A$13:$Q$112,17,FALSE)="","",VLOOKUP(A11,男性!$A$13:$Q$112,17,FALSE))</f>
        <v/>
      </c>
    </row>
    <row r="12" spans="1:17" ht="17.5" customHeight="1" x14ac:dyDescent="0.55000000000000004">
      <c r="A12" s="68">
        <v>7</v>
      </c>
      <c r="B12" s="28" t="str">
        <f t="shared" si="0"/>
        <v/>
      </c>
      <c r="C12" s="28" t="str">
        <f t="shared" si="1"/>
        <v/>
      </c>
      <c r="D12" s="28" t="str">
        <f>IF(VLOOKUP(A12,男性!$A$13:$Q$112,4,FALSE)="","",VLOOKUP(A12,男性!$A$13:$Q$112,4,FALSE))</f>
        <v/>
      </c>
      <c r="E12" s="28" t="str">
        <f>IF(VLOOKUP(A12,男性!$A$13:$Q$112,5,FALSE)="","",VLOOKUP(A12,男性!$A$13:$Q$112,5,FALSE))</f>
        <v/>
      </c>
      <c r="F12" s="28" t="str">
        <f>IF(VLOOKUP(A12,男性!$A$13:$Q$112,6,FALSE)="","",VLOOKUP(A12,男性!$A$13:$Q$112,6,FALSE))</f>
        <v/>
      </c>
      <c r="G12" s="28" t="str">
        <f>IF(VLOOKUP(A12,男性!$A$13:$Q$112,7,FALSE)="","",VLOOKUP(A12,男性!$A$13:$Q$112,7,FALSE))</f>
        <v/>
      </c>
      <c r="H12" s="28" t="str">
        <f>IF(VLOOKUP(A12,男性!$A$13:$Q$112,8,FALSE)="","",VLOOKUP(A12,男性!$A$13:$Q$112,8,FALSE))</f>
        <v/>
      </c>
      <c r="I12" s="28" t="str">
        <f>IF(VLOOKUP(A12,男性!$A$13:$Q$112,9,FALSE)="","",VLOOKUP(A12,男性!$A$13:$Q$112,9,FALSE))</f>
        <v/>
      </c>
      <c r="J12" s="29" t="str">
        <f>IF(VLOOKUP(A12,男性!$A$13:$Q$112,10,FALSE)="","",VLOOKUP(A12,男性!$A$13:$Q$112,10,FALSE))</f>
        <v/>
      </c>
      <c r="K12" s="34" t="str">
        <f>IF(VLOOKUP(A12,男性!$A$13:$Q$112,11,FALSE)="","",VLOOKUP(A12,男性!$A$13:$Q$112,11,FALSE))</f>
        <v/>
      </c>
      <c r="L12" s="28" t="str">
        <f>IF(VLOOKUP(A12,男性!$A$13:$Q$112,12,FALSE)="","",VLOOKUP(A12,男性!$A$13:$Q$112,12,FALSE))</f>
        <v/>
      </c>
      <c r="M12" s="168" t="str">
        <f>IF(VLOOKUP(A12,男性!$A$13:$Q$112,13,FALSE)="","",VLOOKUP(A12,男性!$A$13:$Q$112,13,FALSE))</f>
        <v/>
      </c>
      <c r="N12" s="169" t="str">
        <f>IF(VLOOKUP(A12,男性!$A$13:$Q$112,14,FALSE)="","",VLOOKUP(A12,男性!$A$13:$Q$112,14,FALSE))</f>
        <v/>
      </c>
      <c r="O12" s="169" t="str">
        <f>IF(VLOOKUP(A12,男性!$A$13:$Q$112,15,FALSE)="","",VLOOKUP(A12,男性!$A$13:$Q$112,15,FALSE))</f>
        <v/>
      </c>
      <c r="P12" s="169" t="str">
        <f>IF(VLOOKUP(A12,男性!$A$13:$Q$112,16,FALSE)="","",VLOOKUP(A12,男性!$A$13:$Q$112,16,FALSE))</f>
        <v/>
      </c>
      <c r="Q12" s="170" t="str">
        <f>IF(VLOOKUP(A12,男性!$A$13:$Q$112,17,FALSE)="","",VLOOKUP(A12,男性!$A$13:$Q$112,17,FALSE))</f>
        <v/>
      </c>
    </row>
    <row r="13" spans="1:17" ht="17.5" customHeight="1" x14ac:dyDescent="0.55000000000000004">
      <c r="A13" s="68">
        <v>8</v>
      </c>
      <c r="B13" s="28" t="str">
        <f t="shared" si="0"/>
        <v/>
      </c>
      <c r="C13" s="28" t="str">
        <f t="shared" si="1"/>
        <v/>
      </c>
      <c r="D13" s="28" t="str">
        <f>IF(VLOOKUP(A13,男性!$A$13:$Q$112,4,FALSE)="","",VLOOKUP(A13,男性!$A$13:$Q$112,4,FALSE))</f>
        <v/>
      </c>
      <c r="E13" s="28" t="str">
        <f>IF(VLOOKUP(A13,男性!$A$13:$Q$112,5,FALSE)="","",VLOOKUP(A13,男性!$A$13:$Q$112,5,FALSE))</f>
        <v/>
      </c>
      <c r="F13" s="28" t="str">
        <f>IF(VLOOKUP(A13,男性!$A$13:$Q$112,6,FALSE)="","",VLOOKUP(A13,男性!$A$13:$Q$112,6,FALSE))</f>
        <v/>
      </c>
      <c r="G13" s="28" t="str">
        <f>IF(VLOOKUP(A13,男性!$A$13:$Q$112,7,FALSE)="","",VLOOKUP(A13,男性!$A$13:$Q$112,7,FALSE))</f>
        <v/>
      </c>
      <c r="H13" s="28" t="str">
        <f>IF(VLOOKUP(A13,男性!$A$13:$Q$112,8,FALSE)="","",VLOOKUP(A13,男性!$A$13:$Q$112,8,FALSE))</f>
        <v/>
      </c>
      <c r="I13" s="28" t="str">
        <f>IF(VLOOKUP(A13,男性!$A$13:$Q$112,9,FALSE)="","",VLOOKUP(A13,男性!$A$13:$Q$112,9,FALSE))</f>
        <v/>
      </c>
      <c r="J13" s="29" t="str">
        <f>IF(VLOOKUP(A13,男性!$A$13:$Q$112,10,FALSE)="","",VLOOKUP(A13,男性!$A$13:$Q$112,10,FALSE))</f>
        <v/>
      </c>
      <c r="K13" s="34" t="str">
        <f>IF(VLOOKUP(A13,男性!$A$13:$Q$112,11,FALSE)="","",VLOOKUP(A13,男性!$A$13:$Q$112,11,FALSE))</f>
        <v/>
      </c>
      <c r="L13" s="28" t="str">
        <f>IF(VLOOKUP(A13,男性!$A$13:$Q$112,12,FALSE)="","",VLOOKUP(A13,男性!$A$13:$Q$112,12,FALSE))</f>
        <v/>
      </c>
      <c r="M13" s="168" t="str">
        <f>IF(VLOOKUP(A13,男性!$A$13:$Q$112,13,FALSE)="","",VLOOKUP(A13,男性!$A$13:$Q$112,13,FALSE))</f>
        <v/>
      </c>
      <c r="N13" s="169" t="str">
        <f>IF(VLOOKUP(A13,男性!$A$13:$Q$112,14,FALSE)="","",VLOOKUP(A13,男性!$A$13:$Q$112,14,FALSE))</f>
        <v/>
      </c>
      <c r="O13" s="169" t="str">
        <f>IF(VLOOKUP(A13,男性!$A$13:$Q$112,15,FALSE)="","",VLOOKUP(A13,男性!$A$13:$Q$112,15,FALSE))</f>
        <v/>
      </c>
      <c r="P13" s="169" t="str">
        <f>IF(VLOOKUP(A13,男性!$A$13:$Q$112,16,FALSE)="","",VLOOKUP(A13,男性!$A$13:$Q$112,16,FALSE))</f>
        <v/>
      </c>
      <c r="Q13" s="170" t="str">
        <f>IF(VLOOKUP(A13,男性!$A$13:$Q$112,17,FALSE)="","",VLOOKUP(A13,男性!$A$13:$Q$112,17,FALSE))</f>
        <v/>
      </c>
    </row>
    <row r="14" spans="1:17" ht="17.5" customHeight="1" x14ac:dyDescent="0.55000000000000004">
      <c r="A14" s="68">
        <v>9</v>
      </c>
      <c r="B14" s="28" t="str">
        <f t="shared" si="0"/>
        <v/>
      </c>
      <c r="C14" s="28" t="str">
        <f t="shared" si="1"/>
        <v/>
      </c>
      <c r="D14" s="28" t="str">
        <f>IF(VLOOKUP(A14,男性!$A$13:$Q$112,4,FALSE)="","",VLOOKUP(A14,男性!$A$13:$Q$112,4,FALSE))</f>
        <v/>
      </c>
      <c r="E14" s="28" t="str">
        <f>IF(VLOOKUP(A14,男性!$A$13:$Q$112,5,FALSE)="","",VLOOKUP(A14,男性!$A$13:$Q$112,5,FALSE))</f>
        <v/>
      </c>
      <c r="F14" s="28" t="str">
        <f>IF(VLOOKUP(A14,男性!$A$13:$Q$112,6,FALSE)="","",VLOOKUP(A14,男性!$A$13:$Q$112,6,FALSE))</f>
        <v/>
      </c>
      <c r="G14" s="28" t="str">
        <f>IF(VLOOKUP(A14,男性!$A$13:$Q$112,7,FALSE)="","",VLOOKUP(A14,男性!$A$13:$Q$112,7,FALSE))</f>
        <v/>
      </c>
      <c r="H14" s="28" t="str">
        <f>IF(VLOOKUP(A14,男性!$A$13:$Q$112,8,FALSE)="","",VLOOKUP(A14,男性!$A$13:$Q$112,8,FALSE))</f>
        <v/>
      </c>
      <c r="I14" s="28" t="str">
        <f>IF(VLOOKUP(A14,男性!$A$13:$Q$112,9,FALSE)="","",VLOOKUP(A14,男性!$A$13:$Q$112,9,FALSE))</f>
        <v/>
      </c>
      <c r="J14" s="29" t="str">
        <f>IF(VLOOKUP(A14,男性!$A$13:$Q$112,10,FALSE)="","",VLOOKUP(A14,男性!$A$13:$Q$112,10,FALSE))</f>
        <v/>
      </c>
      <c r="K14" s="34" t="str">
        <f>IF(VLOOKUP(A14,男性!$A$13:$Q$112,11,FALSE)="","",VLOOKUP(A14,男性!$A$13:$Q$112,11,FALSE))</f>
        <v/>
      </c>
      <c r="L14" s="28" t="str">
        <f>IF(VLOOKUP(A14,男性!$A$13:$Q$112,12,FALSE)="","",VLOOKUP(A14,男性!$A$13:$Q$112,12,FALSE))</f>
        <v/>
      </c>
      <c r="M14" s="168" t="str">
        <f>IF(VLOOKUP(A14,男性!$A$13:$Q$112,13,FALSE)="","",VLOOKUP(A14,男性!$A$13:$Q$112,13,FALSE))</f>
        <v/>
      </c>
      <c r="N14" s="169" t="str">
        <f>IF(VLOOKUP(A14,男性!$A$13:$Q$112,14,FALSE)="","",VLOOKUP(A14,男性!$A$13:$Q$112,14,FALSE))</f>
        <v/>
      </c>
      <c r="O14" s="169" t="str">
        <f>IF(VLOOKUP(A14,男性!$A$13:$Q$112,15,FALSE)="","",VLOOKUP(A14,男性!$A$13:$Q$112,15,FALSE))</f>
        <v/>
      </c>
      <c r="P14" s="169" t="str">
        <f>IF(VLOOKUP(A14,男性!$A$13:$Q$112,16,FALSE)="","",VLOOKUP(A14,男性!$A$13:$Q$112,16,FALSE))</f>
        <v/>
      </c>
      <c r="Q14" s="170" t="str">
        <f>IF(VLOOKUP(A14,男性!$A$13:$Q$112,17,FALSE)="","",VLOOKUP(A14,男性!$A$13:$Q$112,17,FALSE))</f>
        <v/>
      </c>
    </row>
    <row r="15" spans="1:17" ht="17.5" customHeight="1" x14ac:dyDescent="0.55000000000000004">
      <c r="A15" s="68">
        <v>10</v>
      </c>
      <c r="B15" s="28" t="str">
        <f t="shared" si="0"/>
        <v/>
      </c>
      <c r="C15" s="28" t="str">
        <f t="shared" si="1"/>
        <v/>
      </c>
      <c r="D15" s="28" t="str">
        <f>IF(VLOOKUP(A15,男性!$A$13:$Q$112,4,FALSE)="","",VLOOKUP(A15,男性!$A$13:$Q$112,4,FALSE))</f>
        <v/>
      </c>
      <c r="E15" s="28" t="str">
        <f>IF(VLOOKUP(A15,男性!$A$13:$Q$112,5,FALSE)="","",VLOOKUP(A15,男性!$A$13:$Q$112,5,FALSE))</f>
        <v/>
      </c>
      <c r="F15" s="28" t="str">
        <f>IF(VLOOKUP(A15,男性!$A$13:$Q$112,6,FALSE)="","",VLOOKUP(A15,男性!$A$13:$Q$112,6,FALSE))</f>
        <v/>
      </c>
      <c r="G15" s="28" t="str">
        <f>IF(VLOOKUP(A15,男性!$A$13:$Q$112,7,FALSE)="","",VLOOKUP(A15,男性!$A$13:$Q$112,7,FALSE))</f>
        <v/>
      </c>
      <c r="H15" s="28" t="str">
        <f>IF(VLOOKUP(A15,男性!$A$13:$Q$112,8,FALSE)="","",VLOOKUP(A15,男性!$A$13:$Q$112,8,FALSE))</f>
        <v/>
      </c>
      <c r="I15" s="28" t="str">
        <f>IF(VLOOKUP(A15,男性!$A$13:$Q$112,9,FALSE)="","",VLOOKUP(A15,男性!$A$13:$Q$112,9,FALSE))</f>
        <v/>
      </c>
      <c r="J15" s="29" t="str">
        <f>IF(VLOOKUP(A15,男性!$A$13:$Q$112,10,FALSE)="","",VLOOKUP(A15,男性!$A$13:$Q$112,10,FALSE))</f>
        <v/>
      </c>
      <c r="K15" s="34" t="str">
        <f>IF(VLOOKUP(A15,男性!$A$13:$Q$112,11,FALSE)="","",VLOOKUP(A15,男性!$A$13:$Q$112,11,FALSE))</f>
        <v/>
      </c>
      <c r="L15" s="28" t="str">
        <f>IF(VLOOKUP(A15,男性!$A$13:$Q$112,12,FALSE)="","",VLOOKUP(A15,男性!$A$13:$Q$112,12,FALSE))</f>
        <v/>
      </c>
      <c r="M15" s="168" t="str">
        <f>IF(VLOOKUP(A15,男性!$A$13:$Q$112,13,FALSE)="","",VLOOKUP(A15,男性!$A$13:$Q$112,13,FALSE))</f>
        <v/>
      </c>
      <c r="N15" s="169" t="str">
        <f>IF(VLOOKUP(A15,男性!$A$13:$Q$112,14,FALSE)="","",VLOOKUP(A15,男性!$A$13:$Q$112,14,FALSE))</f>
        <v/>
      </c>
      <c r="O15" s="169" t="str">
        <f>IF(VLOOKUP(A15,男性!$A$13:$Q$112,15,FALSE)="","",VLOOKUP(A15,男性!$A$13:$Q$112,15,FALSE))</f>
        <v/>
      </c>
      <c r="P15" s="169" t="str">
        <f>IF(VLOOKUP(A15,男性!$A$13:$Q$112,16,FALSE)="","",VLOOKUP(A15,男性!$A$13:$Q$112,16,FALSE))</f>
        <v/>
      </c>
      <c r="Q15" s="170" t="str">
        <f>IF(VLOOKUP(A15,男性!$A$13:$Q$112,17,FALSE)="","",VLOOKUP(A15,男性!$A$13:$Q$112,17,FALSE))</f>
        <v/>
      </c>
    </row>
    <row r="16" spans="1:17" ht="17.5" customHeight="1" x14ac:dyDescent="0.55000000000000004">
      <c r="A16" s="68">
        <v>11</v>
      </c>
      <c r="B16" s="28" t="str">
        <f t="shared" si="0"/>
        <v/>
      </c>
      <c r="C16" s="28" t="str">
        <f t="shared" si="1"/>
        <v/>
      </c>
      <c r="D16" s="28" t="str">
        <f>IF(VLOOKUP(A16,男性!$A$13:$Q$112,4,FALSE)="","",VLOOKUP(A16,男性!$A$13:$Q$112,4,FALSE))</f>
        <v/>
      </c>
      <c r="E16" s="28" t="str">
        <f>IF(VLOOKUP(A16,男性!$A$13:$Q$112,5,FALSE)="","",VLOOKUP(A16,男性!$A$13:$Q$112,5,FALSE))</f>
        <v/>
      </c>
      <c r="F16" s="28" t="str">
        <f>IF(VLOOKUP(A16,男性!$A$13:$Q$112,6,FALSE)="","",VLOOKUP(A16,男性!$A$13:$Q$112,6,FALSE))</f>
        <v/>
      </c>
      <c r="G16" s="28" t="str">
        <f>IF(VLOOKUP(A16,男性!$A$13:$Q$112,7,FALSE)="","",VLOOKUP(A16,男性!$A$13:$Q$112,7,FALSE))</f>
        <v/>
      </c>
      <c r="H16" s="28" t="str">
        <f>IF(VLOOKUP(A16,男性!$A$13:$Q$112,8,FALSE)="","",VLOOKUP(A16,男性!$A$13:$Q$112,8,FALSE))</f>
        <v/>
      </c>
      <c r="I16" s="28" t="str">
        <f>IF(VLOOKUP(A16,男性!$A$13:$Q$112,9,FALSE)="","",VLOOKUP(A16,男性!$A$13:$Q$112,9,FALSE))</f>
        <v/>
      </c>
      <c r="J16" s="29" t="str">
        <f>IF(VLOOKUP(A16,男性!$A$13:$Q$112,10,FALSE)="","",VLOOKUP(A16,男性!$A$13:$Q$112,10,FALSE))</f>
        <v/>
      </c>
      <c r="K16" s="34" t="str">
        <f>IF(VLOOKUP(A16,男性!$A$13:$Q$112,11,FALSE)="","",VLOOKUP(A16,男性!$A$13:$Q$112,11,FALSE))</f>
        <v/>
      </c>
      <c r="L16" s="28" t="str">
        <f>IF(VLOOKUP(A16,男性!$A$13:$Q$112,12,FALSE)="","",VLOOKUP(A16,男性!$A$13:$Q$112,12,FALSE))</f>
        <v/>
      </c>
      <c r="M16" s="168" t="str">
        <f>IF(VLOOKUP(A16,男性!$A$13:$Q$112,13,FALSE)="","",VLOOKUP(A16,男性!$A$13:$Q$112,13,FALSE))</f>
        <v/>
      </c>
      <c r="N16" s="169" t="str">
        <f>IF(VLOOKUP(A16,男性!$A$13:$Q$112,14,FALSE)="","",VLOOKUP(A16,男性!$A$13:$Q$112,14,FALSE))</f>
        <v/>
      </c>
      <c r="O16" s="169" t="str">
        <f>IF(VLOOKUP(A16,男性!$A$13:$Q$112,15,FALSE)="","",VLOOKUP(A16,男性!$A$13:$Q$112,15,FALSE))</f>
        <v/>
      </c>
      <c r="P16" s="169" t="str">
        <f>IF(VLOOKUP(A16,男性!$A$13:$Q$112,16,FALSE)="","",VLOOKUP(A16,男性!$A$13:$Q$112,16,FALSE))</f>
        <v/>
      </c>
      <c r="Q16" s="170" t="str">
        <f>IF(VLOOKUP(A16,男性!$A$13:$Q$112,17,FALSE)="","",VLOOKUP(A16,男性!$A$13:$Q$112,17,FALSE))</f>
        <v/>
      </c>
    </row>
    <row r="17" spans="1:17" ht="17.5" customHeight="1" x14ac:dyDescent="0.55000000000000004">
      <c r="A17" s="68">
        <v>12</v>
      </c>
      <c r="B17" s="28" t="str">
        <f t="shared" si="0"/>
        <v/>
      </c>
      <c r="C17" s="28" t="str">
        <f t="shared" si="1"/>
        <v/>
      </c>
      <c r="D17" s="28" t="str">
        <f>IF(VLOOKUP(A17,男性!$A$13:$Q$112,4,FALSE)="","",VLOOKUP(A17,男性!$A$13:$Q$112,4,FALSE))</f>
        <v/>
      </c>
      <c r="E17" s="28" t="str">
        <f>IF(VLOOKUP(A17,男性!$A$13:$Q$112,5,FALSE)="","",VLOOKUP(A17,男性!$A$13:$Q$112,5,FALSE))</f>
        <v/>
      </c>
      <c r="F17" s="28" t="str">
        <f>IF(VLOOKUP(A17,男性!$A$13:$Q$112,6,FALSE)="","",VLOOKUP(A17,男性!$A$13:$Q$112,6,FALSE))</f>
        <v/>
      </c>
      <c r="G17" s="28" t="str">
        <f>IF(VLOOKUP(A17,男性!$A$13:$Q$112,7,FALSE)="","",VLOOKUP(A17,男性!$A$13:$Q$112,7,FALSE))</f>
        <v/>
      </c>
      <c r="H17" s="28" t="str">
        <f>IF(VLOOKUP(A17,男性!$A$13:$Q$112,8,FALSE)="","",VLOOKUP(A17,男性!$A$13:$Q$112,8,FALSE))</f>
        <v/>
      </c>
      <c r="I17" s="28" t="str">
        <f>IF(VLOOKUP(A17,男性!$A$13:$Q$112,9,FALSE)="","",VLOOKUP(A17,男性!$A$13:$Q$112,9,FALSE))</f>
        <v/>
      </c>
      <c r="J17" s="29" t="str">
        <f>IF(VLOOKUP(A17,男性!$A$13:$Q$112,10,FALSE)="","",VLOOKUP(A17,男性!$A$13:$Q$112,10,FALSE))</f>
        <v/>
      </c>
      <c r="K17" s="34" t="str">
        <f>IF(VLOOKUP(A17,男性!$A$13:$Q$112,11,FALSE)="","",VLOOKUP(A17,男性!$A$13:$Q$112,11,FALSE))</f>
        <v/>
      </c>
      <c r="L17" s="28" t="str">
        <f>IF(VLOOKUP(A17,男性!$A$13:$Q$112,12,FALSE)="","",VLOOKUP(A17,男性!$A$13:$Q$112,12,FALSE))</f>
        <v/>
      </c>
      <c r="M17" s="168" t="str">
        <f>IF(VLOOKUP(A17,男性!$A$13:$Q$112,13,FALSE)="","",VLOOKUP(A17,男性!$A$13:$Q$112,13,FALSE))</f>
        <v/>
      </c>
      <c r="N17" s="169" t="str">
        <f>IF(VLOOKUP(A17,男性!$A$13:$Q$112,14,FALSE)="","",VLOOKUP(A17,男性!$A$13:$Q$112,14,FALSE))</f>
        <v/>
      </c>
      <c r="O17" s="169" t="str">
        <f>IF(VLOOKUP(A17,男性!$A$13:$Q$112,15,FALSE)="","",VLOOKUP(A17,男性!$A$13:$Q$112,15,FALSE))</f>
        <v/>
      </c>
      <c r="P17" s="169" t="str">
        <f>IF(VLOOKUP(A17,男性!$A$13:$Q$112,16,FALSE)="","",VLOOKUP(A17,男性!$A$13:$Q$112,16,FALSE))</f>
        <v/>
      </c>
      <c r="Q17" s="170" t="str">
        <f>IF(VLOOKUP(A17,男性!$A$13:$Q$112,17,FALSE)="","",VLOOKUP(A17,男性!$A$13:$Q$112,17,FALSE))</f>
        <v/>
      </c>
    </row>
    <row r="18" spans="1:17" ht="17.5" customHeight="1" x14ac:dyDescent="0.55000000000000004">
      <c r="A18" s="68">
        <v>13</v>
      </c>
      <c r="B18" s="28" t="str">
        <f t="shared" si="0"/>
        <v/>
      </c>
      <c r="C18" s="28" t="str">
        <f t="shared" si="1"/>
        <v/>
      </c>
      <c r="D18" s="28" t="str">
        <f>IF(VLOOKUP(A18,男性!$A$13:$Q$112,4,FALSE)="","",VLOOKUP(A18,男性!$A$13:$Q$112,4,FALSE))</f>
        <v/>
      </c>
      <c r="E18" s="28" t="str">
        <f>IF(VLOOKUP(A18,男性!$A$13:$Q$112,5,FALSE)="","",VLOOKUP(A18,男性!$A$13:$Q$112,5,FALSE))</f>
        <v/>
      </c>
      <c r="F18" s="28" t="str">
        <f>IF(VLOOKUP(A18,男性!$A$13:$Q$112,6,FALSE)="","",VLOOKUP(A18,男性!$A$13:$Q$112,6,FALSE))</f>
        <v/>
      </c>
      <c r="G18" s="28" t="str">
        <f>IF(VLOOKUP(A18,男性!$A$13:$Q$112,7,FALSE)="","",VLOOKUP(A18,男性!$A$13:$Q$112,7,FALSE))</f>
        <v/>
      </c>
      <c r="H18" s="28" t="str">
        <f>IF(VLOOKUP(A18,男性!$A$13:$Q$112,8,FALSE)="","",VLOOKUP(A18,男性!$A$13:$Q$112,8,FALSE))</f>
        <v/>
      </c>
      <c r="I18" s="28" t="str">
        <f>IF(VLOOKUP(A18,男性!$A$13:$Q$112,9,FALSE)="","",VLOOKUP(A18,男性!$A$13:$Q$112,9,FALSE))</f>
        <v/>
      </c>
      <c r="J18" s="29" t="str">
        <f>IF(VLOOKUP(A18,男性!$A$13:$Q$112,10,FALSE)="","",VLOOKUP(A18,男性!$A$13:$Q$112,10,FALSE))</f>
        <v/>
      </c>
      <c r="K18" s="34" t="str">
        <f>IF(VLOOKUP(A18,男性!$A$13:$Q$112,11,FALSE)="","",VLOOKUP(A18,男性!$A$13:$Q$112,11,FALSE))</f>
        <v/>
      </c>
      <c r="L18" s="28" t="str">
        <f>IF(VLOOKUP(A18,男性!$A$13:$Q$112,12,FALSE)="","",VLOOKUP(A18,男性!$A$13:$Q$112,12,FALSE))</f>
        <v/>
      </c>
      <c r="M18" s="168" t="str">
        <f>IF(VLOOKUP(A18,男性!$A$13:$Q$112,13,FALSE)="","",VLOOKUP(A18,男性!$A$13:$Q$112,13,FALSE))</f>
        <v/>
      </c>
      <c r="N18" s="169" t="str">
        <f>IF(VLOOKUP(A18,男性!$A$13:$Q$112,14,FALSE)="","",VLOOKUP(A18,男性!$A$13:$Q$112,14,FALSE))</f>
        <v/>
      </c>
      <c r="O18" s="169" t="str">
        <f>IF(VLOOKUP(A18,男性!$A$13:$Q$112,15,FALSE)="","",VLOOKUP(A18,男性!$A$13:$Q$112,15,FALSE))</f>
        <v/>
      </c>
      <c r="P18" s="169" t="str">
        <f>IF(VLOOKUP(A18,男性!$A$13:$Q$112,16,FALSE)="","",VLOOKUP(A18,男性!$A$13:$Q$112,16,FALSE))</f>
        <v/>
      </c>
      <c r="Q18" s="170" t="str">
        <f>IF(VLOOKUP(A18,男性!$A$13:$Q$112,17,FALSE)="","",VLOOKUP(A18,男性!$A$13:$Q$112,17,FALSE))</f>
        <v/>
      </c>
    </row>
    <row r="19" spans="1:17" ht="17.5" customHeight="1" x14ac:dyDescent="0.55000000000000004">
      <c r="A19" s="68">
        <v>14</v>
      </c>
      <c r="B19" s="28" t="str">
        <f t="shared" si="0"/>
        <v/>
      </c>
      <c r="C19" s="28" t="str">
        <f t="shared" si="1"/>
        <v/>
      </c>
      <c r="D19" s="28" t="str">
        <f>IF(VLOOKUP(A19,男性!$A$13:$Q$112,4,FALSE)="","",VLOOKUP(A19,男性!$A$13:$Q$112,4,FALSE))</f>
        <v/>
      </c>
      <c r="E19" s="28" t="str">
        <f>IF(VLOOKUP(A19,男性!$A$13:$Q$112,5,FALSE)="","",VLOOKUP(A19,男性!$A$13:$Q$112,5,FALSE))</f>
        <v/>
      </c>
      <c r="F19" s="28" t="str">
        <f>IF(VLOOKUP(A19,男性!$A$13:$Q$112,6,FALSE)="","",VLOOKUP(A19,男性!$A$13:$Q$112,6,FALSE))</f>
        <v/>
      </c>
      <c r="G19" s="28" t="str">
        <f>IF(VLOOKUP(A19,男性!$A$13:$Q$112,7,FALSE)="","",VLOOKUP(A19,男性!$A$13:$Q$112,7,FALSE))</f>
        <v/>
      </c>
      <c r="H19" s="28" t="str">
        <f>IF(VLOOKUP(A19,男性!$A$13:$Q$112,8,FALSE)="","",VLOOKUP(A19,男性!$A$13:$Q$112,8,FALSE))</f>
        <v/>
      </c>
      <c r="I19" s="28" t="str">
        <f>IF(VLOOKUP(A19,男性!$A$13:$Q$112,9,FALSE)="","",VLOOKUP(A19,男性!$A$13:$Q$112,9,FALSE))</f>
        <v/>
      </c>
      <c r="J19" s="29" t="str">
        <f>IF(VLOOKUP(A19,男性!$A$13:$Q$112,10,FALSE)="","",VLOOKUP(A19,男性!$A$13:$Q$112,10,FALSE))</f>
        <v/>
      </c>
      <c r="K19" s="34" t="str">
        <f>IF(VLOOKUP(A19,男性!$A$13:$Q$112,11,FALSE)="","",VLOOKUP(A19,男性!$A$13:$Q$112,11,FALSE))</f>
        <v/>
      </c>
      <c r="L19" s="28" t="str">
        <f>IF(VLOOKUP(A19,男性!$A$13:$Q$112,12,FALSE)="","",VLOOKUP(A19,男性!$A$13:$Q$112,12,FALSE))</f>
        <v/>
      </c>
      <c r="M19" s="168" t="str">
        <f>IF(VLOOKUP(A19,男性!$A$13:$Q$112,13,FALSE)="","",VLOOKUP(A19,男性!$A$13:$Q$112,13,FALSE))</f>
        <v/>
      </c>
      <c r="N19" s="169" t="str">
        <f>IF(VLOOKUP(A19,男性!$A$13:$Q$112,14,FALSE)="","",VLOOKUP(A19,男性!$A$13:$Q$112,14,FALSE))</f>
        <v/>
      </c>
      <c r="O19" s="169" t="str">
        <f>IF(VLOOKUP(A19,男性!$A$13:$Q$112,15,FALSE)="","",VLOOKUP(A19,男性!$A$13:$Q$112,15,FALSE))</f>
        <v/>
      </c>
      <c r="P19" s="169" t="str">
        <f>IF(VLOOKUP(A19,男性!$A$13:$Q$112,16,FALSE)="","",VLOOKUP(A19,男性!$A$13:$Q$112,16,FALSE))</f>
        <v/>
      </c>
      <c r="Q19" s="170" t="str">
        <f>IF(VLOOKUP(A19,男性!$A$13:$Q$112,17,FALSE)="","",VLOOKUP(A19,男性!$A$13:$Q$112,17,FALSE))</f>
        <v/>
      </c>
    </row>
    <row r="20" spans="1:17" ht="17.5" customHeight="1" x14ac:dyDescent="0.55000000000000004">
      <c r="A20" s="68">
        <v>15</v>
      </c>
      <c r="B20" s="28" t="str">
        <f t="shared" si="0"/>
        <v/>
      </c>
      <c r="C20" s="28" t="str">
        <f t="shared" si="1"/>
        <v/>
      </c>
      <c r="D20" s="28" t="str">
        <f>IF(VLOOKUP(A20,男性!$A$13:$Q$112,4,FALSE)="","",VLOOKUP(A20,男性!$A$13:$Q$112,4,FALSE))</f>
        <v/>
      </c>
      <c r="E20" s="28" t="str">
        <f>IF(VLOOKUP(A20,男性!$A$13:$Q$112,5,FALSE)="","",VLOOKUP(A20,男性!$A$13:$Q$112,5,FALSE))</f>
        <v/>
      </c>
      <c r="F20" s="28" t="str">
        <f>IF(VLOOKUP(A20,男性!$A$13:$Q$112,6,FALSE)="","",VLOOKUP(A20,男性!$A$13:$Q$112,6,FALSE))</f>
        <v/>
      </c>
      <c r="G20" s="28" t="str">
        <f>IF(VLOOKUP(A20,男性!$A$13:$Q$112,7,FALSE)="","",VLOOKUP(A20,男性!$A$13:$Q$112,7,FALSE))</f>
        <v/>
      </c>
      <c r="H20" s="28" t="str">
        <f>IF(VLOOKUP(A20,男性!$A$13:$Q$112,8,FALSE)="","",VLOOKUP(A20,男性!$A$13:$Q$112,8,FALSE))</f>
        <v/>
      </c>
      <c r="I20" s="28" t="str">
        <f>IF(VLOOKUP(A20,男性!$A$13:$Q$112,9,FALSE)="","",VLOOKUP(A20,男性!$A$13:$Q$112,9,FALSE))</f>
        <v/>
      </c>
      <c r="J20" s="29" t="str">
        <f>IF(VLOOKUP(A20,男性!$A$13:$Q$112,10,FALSE)="","",VLOOKUP(A20,男性!$A$13:$Q$112,10,FALSE))</f>
        <v/>
      </c>
      <c r="K20" s="34" t="str">
        <f>IF(VLOOKUP(A20,男性!$A$13:$Q$112,11,FALSE)="","",VLOOKUP(A20,男性!$A$13:$Q$112,11,FALSE))</f>
        <v/>
      </c>
      <c r="L20" s="28" t="str">
        <f>IF(VLOOKUP(A20,男性!$A$13:$Q$112,12,FALSE)="","",VLOOKUP(A20,男性!$A$13:$Q$112,12,FALSE))</f>
        <v/>
      </c>
      <c r="M20" s="168" t="str">
        <f>IF(VLOOKUP(A20,男性!$A$13:$Q$112,13,FALSE)="","",VLOOKUP(A20,男性!$A$13:$Q$112,13,FALSE))</f>
        <v/>
      </c>
      <c r="N20" s="169" t="str">
        <f>IF(VLOOKUP(A20,男性!$A$13:$Q$112,14,FALSE)="","",VLOOKUP(A20,男性!$A$13:$Q$112,14,FALSE))</f>
        <v/>
      </c>
      <c r="O20" s="169" t="str">
        <f>IF(VLOOKUP(A20,男性!$A$13:$Q$112,15,FALSE)="","",VLOOKUP(A20,男性!$A$13:$Q$112,15,FALSE))</f>
        <v/>
      </c>
      <c r="P20" s="169" t="str">
        <f>IF(VLOOKUP(A20,男性!$A$13:$Q$112,16,FALSE)="","",VLOOKUP(A20,男性!$A$13:$Q$112,16,FALSE))</f>
        <v/>
      </c>
      <c r="Q20" s="170" t="str">
        <f>IF(VLOOKUP(A20,男性!$A$13:$Q$112,17,FALSE)="","",VLOOKUP(A20,男性!$A$13:$Q$112,17,FALSE))</f>
        <v/>
      </c>
    </row>
    <row r="21" spans="1:17" ht="17.5" customHeight="1" x14ac:dyDescent="0.55000000000000004">
      <c r="A21" s="68">
        <v>16</v>
      </c>
      <c r="B21" s="28" t="str">
        <f t="shared" si="0"/>
        <v/>
      </c>
      <c r="C21" s="28" t="str">
        <f t="shared" si="1"/>
        <v/>
      </c>
      <c r="D21" s="28" t="str">
        <f>IF(VLOOKUP(A21,男性!$A$13:$Q$112,4,FALSE)="","",VLOOKUP(A21,男性!$A$13:$Q$112,4,FALSE))</f>
        <v/>
      </c>
      <c r="E21" s="28" t="str">
        <f>IF(VLOOKUP(A21,男性!$A$13:$Q$112,5,FALSE)="","",VLOOKUP(A21,男性!$A$13:$Q$112,5,FALSE))</f>
        <v/>
      </c>
      <c r="F21" s="28" t="str">
        <f>IF(VLOOKUP(A21,男性!$A$13:$Q$112,6,FALSE)="","",VLOOKUP(A21,男性!$A$13:$Q$112,6,FALSE))</f>
        <v/>
      </c>
      <c r="G21" s="28" t="str">
        <f>IF(VLOOKUP(A21,男性!$A$13:$Q$112,7,FALSE)="","",VLOOKUP(A21,男性!$A$13:$Q$112,7,FALSE))</f>
        <v/>
      </c>
      <c r="H21" s="28" t="str">
        <f>IF(VLOOKUP(A21,男性!$A$13:$Q$112,8,FALSE)="","",VLOOKUP(A21,男性!$A$13:$Q$112,8,FALSE))</f>
        <v/>
      </c>
      <c r="I21" s="28" t="str">
        <f>IF(VLOOKUP(A21,男性!$A$13:$Q$112,9,FALSE)="","",VLOOKUP(A21,男性!$A$13:$Q$112,9,FALSE))</f>
        <v/>
      </c>
      <c r="J21" s="29" t="str">
        <f>IF(VLOOKUP(A21,男性!$A$13:$Q$112,10,FALSE)="","",VLOOKUP(A21,男性!$A$13:$Q$112,10,FALSE))</f>
        <v/>
      </c>
      <c r="K21" s="34" t="str">
        <f>IF(VLOOKUP(A21,男性!$A$13:$Q$112,11,FALSE)="","",VLOOKUP(A21,男性!$A$13:$Q$112,11,FALSE))</f>
        <v/>
      </c>
      <c r="L21" s="28" t="str">
        <f>IF(VLOOKUP(A21,男性!$A$13:$Q$112,12,FALSE)="","",VLOOKUP(A21,男性!$A$13:$Q$112,12,FALSE))</f>
        <v/>
      </c>
      <c r="M21" s="168" t="str">
        <f>IF(VLOOKUP(A21,男性!$A$13:$Q$112,13,FALSE)="","",VLOOKUP(A21,男性!$A$13:$Q$112,13,FALSE))</f>
        <v/>
      </c>
      <c r="N21" s="169" t="str">
        <f>IF(VLOOKUP(A21,男性!$A$13:$Q$112,14,FALSE)="","",VLOOKUP(A21,男性!$A$13:$Q$112,14,FALSE))</f>
        <v/>
      </c>
      <c r="O21" s="169" t="str">
        <f>IF(VLOOKUP(A21,男性!$A$13:$Q$112,15,FALSE)="","",VLOOKUP(A21,男性!$A$13:$Q$112,15,FALSE))</f>
        <v/>
      </c>
      <c r="P21" s="169" t="str">
        <f>IF(VLOOKUP(A21,男性!$A$13:$Q$112,16,FALSE)="","",VLOOKUP(A21,男性!$A$13:$Q$112,16,FALSE))</f>
        <v/>
      </c>
      <c r="Q21" s="170" t="str">
        <f>IF(VLOOKUP(A21,男性!$A$13:$Q$112,17,FALSE)="","",VLOOKUP(A21,男性!$A$13:$Q$112,17,FALSE))</f>
        <v/>
      </c>
    </row>
    <row r="22" spans="1:17" ht="17.5" customHeight="1" x14ac:dyDescent="0.55000000000000004">
      <c r="A22" s="68">
        <v>17</v>
      </c>
      <c r="B22" s="28" t="str">
        <f t="shared" si="0"/>
        <v/>
      </c>
      <c r="C22" s="28" t="str">
        <f t="shared" si="1"/>
        <v/>
      </c>
      <c r="D22" s="28" t="str">
        <f>IF(VLOOKUP(A22,男性!$A$13:$Q$112,4,FALSE)="","",VLOOKUP(A22,男性!$A$13:$Q$112,4,FALSE))</f>
        <v/>
      </c>
      <c r="E22" s="28" t="str">
        <f>IF(VLOOKUP(A22,男性!$A$13:$Q$112,5,FALSE)="","",VLOOKUP(A22,男性!$A$13:$Q$112,5,FALSE))</f>
        <v/>
      </c>
      <c r="F22" s="28" t="str">
        <f>IF(VLOOKUP(A22,男性!$A$13:$Q$112,6,FALSE)="","",VLOOKUP(A22,男性!$A$13:$Q$112,6,FALSE))</f>
        <v/>
      </c>
      <c r="G22" s="28" t="str">
        <f>IF(VLOOKUP(A22,男性!$A$13:$Q$112,7,FALSE)="","",VLOOKUP(A22,男性!$A$13:$Q$112,7,FALSE))</f>
        <v/>
      </c>
      <c r="H22" s="28" t="str">
        <f>IF(VLOOKUP(A22,男性!$A$13:$Q$112,8,FALSE)="","",VLOOKUP(A22,男性!$A$13:$Q$112,8,FALSE))</f>
        <v/>
      </c>
      <c r="I22" s="28" t="str">
        <f>IF(VLOOKUP(A22,男性!$A$13:$Q$112,9,FALSE)="","",VLOOKUP(A22,男性!$A$13:$Q$112,9,FALSE))</f>
        <v/>
      </c>
      <c r="J22" s="29" t="str">
        <f>IF(VLOOKUP(A22,男性!$A$13:$Q$112,10,FALSE)="","",VLOOKUP(A22,男性!$A$13:$Q$112,10,FALSE))</f>
        <v/>
      </c>
      <c r="K22" s="34" t="str">
        <f>IF(VLOOKUP(A22,男性!$A$13:$Q$112,11,FALSE)="","",VLOOKUP(A22,男性!$A$13:$Q$112,11,FALSE))</f>
        <v/>
      </c>
      <c r="L22" s="28" t="str">
        <f>IF(VLOOKUP(A22,男性!$A$13:$Q$112,12,FALSE)="","",VLOOKUP(A22,男性!$A$13:$Q$112,12,FALSE))</f>
        <v/>
      </c>
      <c r="M22" s="168" t="str">
        <f>IF(VLOOKUP(A22,男性!$A$13:$Q$112,13,FALSE)="","",VLOOKUP(A22,男性!$A$13:$Q$112,13,FALSE))</f>
        <v/>
      </c>
      <c r="N22" s="169" t="str">
        <f>IF(VLOOKUP(A22,男性!$A$13:$Q$112,14,FALSE)="","",VLOOKUP(A22,男性!$A$13:$Q$112,14,FALSE))</f>
        <v/>
      </c>
      <c r="O22" s="169" t="str">
        <f>IF(VLOOKUP(A22,男性!$A$13:$Q$112,15,FALSE)="","",VLOOKUP(A22,男性!$A$13:$Q$112,15,FALSE))</f>
        <v/>
      </c>
      <c r="P22" s="169" t="str">
        <f>IF(VLOOKUP(A22,男性!$A$13:$Q$112,16,FALSE)="","",VLOOKUP(A22,男性!$A$13:$Q$112,16,FALSE))</f>
        <v/>
      </c>
      <c r="Q22" s="170" t="str">
        <f>IF(VLOOKUP(A22,男性!$A$13:$Q$112,17,FALSE)="","",VLOOKUP(A22,男性!$A$13:$Q$112,17,FALSE))</f>
        <v/>
      </c>
    </row>
    <row r="23" spans="1:17" ht="17.5" customHeight="1" x14ac:dyDescent="0.55000000000000004">
      <c r="A23" s="68">
        <v>18</v>
      </c>
      <c r="B23" s="28" t="str">
        <f t="shared" si="0"/>
        <v/>
      </c>
      <c r="C23" s="28" t="str">
        <f t="shared" si="1"/>
        <v/>
      </c>
      <c r="D23" s="28" t="str">
        <f>IF(VLOOKUP(A23,男性!$A$13:$Q$112,4,FALSE)="","",VLOOKUP(A23,男性!$A$13:$Q$112,4,FALSE))</f>
        <v/>
      </c>
      <c r="E23" s="28" t="str">
        <f>IF(VLOOKUP(A23,男性!$A$13:$Q$112,5,FALSE)="","",VLOOKUP(A23,男性!$A$13:$Q$112,5,FALSE))</f>
        <v/>
      </c>
      <c r="F23" s="28" t="str">
        <f>IF(VLOOKUP(A23,男性!$A$13:$Q$112,6,FALSE)="","",VLOOKUP(A23,男性!$A$13:$Q$112,6,FALSE))</f>
        <v/>
      </c>
      <c r="G23" s="28" t="str">
        <f>IF(VLOOKUP(A23,男性!$A$13:$Q$112,7,FALSE)="","",VLOOKUP(A23,男性!$A$13:$Q$112,7,FALSE))</f>
        <v/>
      </c>
      <c r="H23" s="28" t="str">
        <f>IF(VLOOKUP(A23,男性!$A$13:$Q$112,8,FALSE)="","",VLOOKUP(A23,男性!$A$13:$Q$112,8,FALSE))</f>
        <v/>
      </c>
      <c r="I23" s="28" t="str">
        <f>IF(VLOOKUP(A23,男性!$A$13:$Q$112,9,FALSE)="","",VLOOKUP(A23,男性!$A$13:$Q$112,9,FALSE))</f>
        <v/>
      </c>
      <c r="J23" s="29" t="str">
        <f>IF(VLOOKUP(A23,男性!$A$13:$Q$112,10,FALSE)="","",VLOOKUP(A23,男性!$A$13:$Q$112,10,FALSE))</f>
        <v/>
      </c>
      <c r="K23" s="34" t="str">
        <f>IF(VLOOKUP(A23,男性!$A$13:$Q$112,11,FALSE)="","",VLOOKUP(A23,男性!$A$13:$Q$112,11,FALSE))</f>
        <v/>
      </c>
      <c r="L23" s="28" t="str">
        <f>IF(VLOOKUP(A23,男性!$A$13:$Q$112,12,FALSE)="","",VLOOKUP(A23,男性!$A$13:$Q$112,12,FALSE))</f>
        <v/>
      </c>
      <c r="M23" s="168" t="str">
        <f>IF(VLOOKUP(A23,男性!$A$13:$Q$112,13,FALSE)="","",VLOOKUP(A23,男性!$A$13:$Q$112,13,FALSE))</f>
        <v/>
      </c>
      <c r="N23" s="169" t="str">
        <f>IF(VLOOKUP(A23,男性!$A$13:$Q$112,14,FALSE)="","",VLOOKUP(A23,男性!$A$13:$Q$112,14,FALSE))</f>
        <v/>
      </c>
      <c r="O23" s="169" t="str">
        <f>IF(VLOOKUP(A23,男性!$A$13:$Q$112,15,FALSE)="","",VLOOKUP(A23,男性!$A$13:$Q$112,15,FALSE))</f>
        <v/>
      </c>
      <c r="P23" s="169" t="str">
        <f>IF(VLOOKUP(A23,男性!$A$13:$Q$112,16,FALSE)="","",VLOOKUP(A23,男性!$A$13:$Q$112,16,FALSE))</f>
        <v/>
      </c>
      <c r="Q23" s="170" t="str">
        <f>IF(VLOOKUP(A23,男性!$A$13:$Q$112,17,FALSE)="","",VLOOKUP(A23,男性!$A$13:$Q$112,17,FALSE))</f>
        <v/>
      </c>
    </row>
    <row r="24" spans="1:17" ht="17.5" customHeight="1" x14ac:dyDescent="0.55000000000000004">
      <c r="A24" s="68">
        <v>19</v>
      </c>
      <c r="B24" s="28" t="str">
        <f t="shared" si="0"/>
        <v/>
      </c>
      <c r="C24" s="28" t="str">
        <f t="shared" si="1"/>
        <v/>
      </c>
      <c r="D24" s="28" t="str">
        <f>IF(VLOOKUP(A24,男性!$A$13:$Q$112,4,FALSE)="","",VLOOKUP(A24,男性!$A$13:$Q$112,4,FALSE))</f>
        <v/>
      </c>
      <c r="E24" s="28" t="str">
        <f>IF(VLOOKUP(A24,男性!$A$13:$Q$112,5,FALSE)="","",VLOOKUP(A24,男性!$A$13:$Q$112,5,FALSE))</f>
        <v/>
      </c>
      <c r="F24" s="28" t="str">
        <f>IF(VLOOKUP(A24,男性!$A$13:$Q$112,6,FALSE)="","",VLOOKUP(A24,男性!$A$13:$Q$112,6,FALSE))</f>
        <v/>
      </c>
      <c r="G24" s="28" t="str">
        <f>IF(VLOOKUP(A24,男性!$A$13:$Q$112,7,FALSE)="","",VLOOKUP(A24,男性!$A$13:$Q$112,7,FALSE))</f>
        <v/>
      </c>
      <c r="H24" s="28" t="str">
        <f>IF(VLOOKUP(A24,男性!$A$13:$Q$112,8,FALSE)="","",VLOOKUP(A24,男性!$A$13:$Q$112,8,FALSE))</f>
        <v/>
      </c>
      <c r="I24" s="28" t="str">
        <f>IF(VLOOKUP(A24,男性!$A$13:$Q$112,9,FALSE)="","",VLOOKUP(A24,男性!$A$13:$Q$112,9,FALSE))</f>
        <v/>
      </c>
      <c r="J24" s="29" t="str">
        <f>IF(VLOOKUP(A24,男性!$A$13:$Q$112,10,FALSE)="","",VLOOKUP(A24,男性!$A$13:$Q$112,10,FALSE))</f>
        <v/>
      </c>
      <c r="K24" s="34" t="str">
        <f>IF(VLOOKUP(A24,男性!$A$13:$Q$112,11,FALSE)="","",VLOOKUP(A24,男性!$A$13:$Q$112,11,FALSE))</f>
        <v/>
      </c>
      <c r="L24" s="28" t="str">
        <f>IF(VLOOKUP(A24,男性!$A$13:$Q$112,12,FALSE)="","",VLOOKUP(A24,男性!$A$13:$Q$112,12,FALSE))</f>
        <v/>
      </c>
      <c r="M24" s="168" t="str">
        <f>IF(VLOOKUP(A24,男性!$A$13:$Q$112,13,FALSE)="","",VLOOKUP(A24,男性!$A$13:$Q$112,13,FALSE))</f>
        <v/>
      </c>
      <c r="N24" s="169" t="str">
        <f>IF(VLOOKUP(A24,男性!$A$13:$Q$112,14,FALSE)="","",VLOOKUP(A24,男性!$A$13:$Q$112,14,FALSE))</f>
        <v/>
      </c>
      <c r="O24" s="169" t="str">
        <f>IF(VLOOKUP(A24,男性!$A$13:$Q$112,15,FALSE)="","",VLOOKUP(A24,男性!$A$13:$Q$112,15,FALSE))</f>
        <v/>
      </c>
      <c r="P24" s="169" t="str">
        <f>IF(VLOOKUP(A24,男性!$A$13:$Q$112,16,FALSE)="","",VLOOKUP(A24,男性!$A$13:$Q$112,16,FALSE))</f>
        <v/>
      </c>
      <c r="Q24" s="170" t="str">
        <f>IF(VLOOKUP(A24,男性!$A$13:$Q$112,17,FALSE)="","",VLOOKUP(A24,男性!$A$13:$Q$112,17,FALSE))</f>
        <v/>
      </c>
    </row>
    <row r="25" spans="1:17" ht="17.5" customHeight="1" x14ac:dyDescent="0.55000000000000004">
      <c r="A25" s="68">
        <v>20</v>
      </c>
      <c r="B25" s="28" t="str">
        <f t="shared" si="0"/>
        <v/>
      </c>
      <c r="C25" s="28" t="str">
        <f t="shared" si="1"/>
        <v/>
      </c>
      <c r="D25" s="28" t="str">
        <f>IF(VLOOKUP(A25,男性!$A$13:$Q$112,4,FALSE)="","",VLOOKUP(A25,男性!$A$13:$Q$112,4,FALSE))</f>
        <v/>
      </c>
      <c r="E25" s="28" t="str">
        <f>IF(VLOOKUP(A25,男性!$A$13:$Q$112,5,FALSE)="","",VLOOKUP(A25,男性!$A$13:$Q$112,5,FALSE))</f>
        <v/>
      </c>
      <c r="F25" s="28" t="str">
        <f>IF(VLOOKUP(A25,男性!$A$13:$Q$112,6,FALSE)="","",VLOOKUP(A25,男性!$A$13:$Q$112,6,FALSE))</f>
        <v/>
      </c>
      <c r="G25" s="28" t="str">
        <f>IF(VLOOKUP(A25,男性!$A$13:$Q$112,7,FALSE)="","",VLOOKUP(A25,男性!$A$13:$Q$112,7,FALSE))</f>
        <v/>
      </c>
      <c r="H25" s="28" t="str">
        <f>IF(VLOOKUP(A25,男性!$A$13:$Q$112,8,FALSE)="","",VLOOKUP(A25,男性!$A$13:$Q$112,8,FALSE))</f>
        <v/>
      </c>
      <c r="I25" s="28" t="str">
        <f>IF(VLOOKUP(A25,男性!$A$13:$Q$112,9,FALSE)="","",VLOOKUP(A25,男性!$A$13:$Q$112,9,FALSE))</f>
        <v/>
      </c>
      <c r="J25" s="29" t="str">
        <f>IF(VLOOKUP(A25,男性!$A$13:$Q$112,10,FALSE)="","",VLOOKUP(A25,男性!$A$13:$Q$112,10,FALSE))</f>
        <v/>
      </c>
      <c r="K25" s="34" t="str">
        <f>IF(VLOOKUP(A25,男性!$A$13:$Q$112,11,FALSE)="","",VLOOKUP(A25,男性!$A$13:$Q$112,11,FALSE))</f>
        <v/>
      </c>
      <c r="L25" s="28" t="str">
        <f>IF(VLOOKUP(A25,男性!$A$13:$Q$112,12,FALSE)="","",VLOOKUP(A25,男性!$A$13:$Q$112,12,FALSE))</f>
        <v/>
      </c>
      <c r="M25" s="168" t="str">
        <f>IF(VLOOKUP(A25,男性!$A$13:$Q$112,13,FALSE)="","",VLOOKUP(A25,男性!$A$13:$Q$112,13,FALSE))</f>
        <v/>
      </c>
      <c r="N25" s="169" t="str">
        <f>IF(VLOOKUP(A25,男性!$A$13:$Q$112,14,FALSE)="","",VLOOKUP(A25,男性!$A$13:$Q$112,14,FALSE))</f>
        <v/>
      </c>
      <c r="O25" s="169" t="str">
        <f>IF(VLOOKUP(A25,男性!$A$13:$Q$112,15,FALSE)="","",VLOOKUP(A25,男性!$A$13:$Q$112,15,FALSE))</f>
        <v/>
      </c>
      <c r="P25" s="169" t="str">
        <f>IF(VLOOKUP(A25,男性!$A$13:$Q$112,16,FALSE)="","",VLOOKUP(A25,男性!$A$13:$Q$112,16,FALSE))</f>
        <v/>
      </c>
      <c r="Q25" s="170" t="str">
        <f>IF(VLOOKUP(A25,男性!$A$13:$Q$112,17,FALSE)="","",VLOOKUP(A25,男性!$A$13:$Q$112,17,FALSE))</f>
        <v/>
      </c>
    </row>
    <row r="26" spans="1:17" ht="17.5" customHeight="1" x14ac:dyDescent="0.55000000000000004">
      <c r="A26" s="68">
        <v>21</v>
      </c>
      <c r="B26" s="28" t="str">
        <f t="shared" si="0"/>
        <v/>
      </c>
      <c r="C26" s="28" t="str">
        <f t="shared" si="1"/>
        <v/>
      </c>
      <c r="D26" s="28" t="str">
        <f>IF(VLOOKUP(A26,男性!$A$13:$Q$112,4,FALSE)="","",VLOOKUP(A26,男性!$A$13:$Q$112,4,FALSE))</f>
        <v/>
      </c>
      <c r="E26" s="28" t="str">
        <f>IF(VLOOKUP(A26,男性!$A$13:$Q$112,5,FALSE)="","",VLOOKUP(A26,男性!$A$13:$Q$112,5,FALSE))</f>
        <v/>
      </c>
      <c r="F26" s="28" t="str">
        <f>IF(VLOOKUP(A26,男性!$A$13:$Q$112,6,FALSE)="","",VLOOKUP(A26,男性!$A$13:$Q$112,6,FALSE))</f>
        <v/>
      </c>
      <c r="G26" s="28" t="str">
        <f>IF(VLOOKUP(A26,男性!$A$13:$Q$112,7,FALSE)="","",VLOOKUP(A26,男性!$A$13:$Q$112,7,FALSE))</f>
        <v/>
      </c>
      <c r="H26" s="28" t="str">
        <f>IF(VLOOKUP(A26,男性!$A$13:$Q$112,8,FALSE)="","",VLOOKUP(A26,男性!$A$13:$Q$112,8,FALSE))</f>
        <v/>
      </c>
      <c r="I26" s="28" t="str">
        <f>IF(VLOOKUP(A26,男性!$A$13:$Q$112,9,FALSE)="","",VLOOKUP(A26,男性!$A$13:$Q$112,9,FALSE))</f>
        <v/>
      </c>
      <c r="J26" s="29" t="str">
        <f>IF(VLOOKUP(A26,男性!$A$13:$Q$112,10,FALSE)="","",VLOOKUP(A26,男性!$A$13:$Q$112,10,FALSE))</f>
        <v/>
      </c>
      <c r="K26" s="34" t="str">
        <f>IF(VLOOKUP(A26,男性!$A$13:$Q$112,11,FALSE)="","",VLOOKUP(A26,男性!$A$13:$Q$112,11,FALSE))</f>
        <v/>
      </c>
      <c r="L26" s="28" t="str">
        <f>IF(VLOOKUP(A26,男性!$A$13:$Q$112,12,FALSE)="","",VLOOKUP(A26,男性!$A$13:$Q$112,12,FALSE))</f>
        <v/>
      </c>
      <c r="M26" s="168" t="str">
        <f>IF(VLOOKUP(A26,男性!$A$13:$Q$112,13,FALSE)="","",VLOOKUP(A26,男性!$A$13:$Q$112,13,FALSE))</f>
        <v/>
      </c>
      <c r="N26" s="169" t="str">
        <f>IF(VLOOKUP(A26,男性!$A$13:$Q$112,14,FALSE)="","",VLOOKUP(A26,男性!$A$13:$Q$112,14,FALSE))</f>
        <v/>
      </c>
      <c r="O26" s="169" t="str">
        <f>IF(VLOOKUP(A26,男性!$A$13:$Q$112,15,FALSE)="","",VLOOKUP(A26,男性!$A$13:$Q$112,15,FALSE))</f>
        <v/>
      </c>
      <c r="P26" s="169" t="str">
        <f>IF(VLOOKUP(A26,男性!$A$13:$Q$112,16,FALSE)="","",VLOOKUP(A26,男性!$A$13:$Q$112,16,FALSE))</f>
        <v/>
      </c>
      <c r="Q26" s="170" t="str">
        <f>IF(VLOOKUP(A26,男性!$A$13:$Q$112,17,FALSE)="","",VLOOKUP(A26,男性!$A$13:$Q$112,17,FALSE))</f>
        <v/>
      </c>
    </row>
    <row r="27" spans="1:17" ht="17.5" customHeight="1" x14ac:dyDescent="0.55000000000000004">
      <c r="A27" s="68">
        <v>22</v>
      </c>
      <c r="B27" s="28" t="str">
        <f t="shared" si="0"/>
        <v/>
      </c>
      <c r="C27" s="28" t="str">
        <f t="shared" si="1"/>
        <v/>
      </c>
      <c r="D27" s="28" t="str">
        <f>IF(VLOOKUP(A27,男性!$A$13:$Q$112,4,FALSE)="","",VLOOKUP(A27,男性!$A$13:$Q$112,4,FALSE))</f>
        <v/>
      </c>
      <c r="E27" s="28" t="str">
        <f>IF(VLOOKUP(A27,男性!$A$13:$Q$112,5,FALSE)="","",VLOOKUP(A27,男性!$A$13:$Q$112,5,FALSE))</f>
        <v/>
      </c>
      <c r="F27" s="28" t="str">
        <f>IF(VLOOKUP(A27,男性!$A$13:$Q$112,6,FALSE)="","",VLOOKUP(A27,男性!$A$13:$Q$112,6,FALSE))</f>
        <v/>
      </c>
      <c r="G27" s="28" t="str">
        <f>IF(VLOOKUP(A27,男性!$A$13:$Q$112,7,FALSE)="","",VLOOKUP(A27,男性!$A$13:$Q$112,7,FALSE))</f>
        <v/>
      </c>
      <c r="H27" s="28" t="str">
        <f>IF(VLOOKUP(A27,男性!$A$13:$Q$112,8,FALSE)="","",VLOOKUP(A27,男性!$A$13:$Q$112,8,FALSE))</f>
        <v/>
      </c>
      <c r="I27" s="28" t="str">
        <f>IF(VLOOKUP(A27,男性!$A$13:$Q$112,9,FALSE)="","",VLOOKUP(A27,男性!$A$13:$Q$112,9,FALSE))</f>
        <v/>
      </c>
      <c r="J27" s="29" t="str">
        <f>IF(VLOOKUP(A27,男性!$A$13:$Q$112,10,FALSE)="","",VLOOKUP(A27,男性!$A$13:$Q$112,10,FALSE))</f>
        <v/>
      </c>
      <c r="K27" s="34" t="str">
        <f>IF(VLOOKUP(A27,男性!$A$13:$Q$112,11,FALSE)="","",VLOOKUP(A27,男性!$A$13:$Q$112,11,FALSE))</f>
        <v/>
      </c>
      <c r="L27" s="28" t="str">
        <f>IF(VLOOKUP(A27,男性!$A$13:$Q$112,12,FALSE)="","",VLOOKUP(A27,男性!$A$13:$Q$112,12,FALSE))</f>
        <v/>
      </c>
      <c r="M27" s="168" t="str">
        <f>IF(VLOOKUP(A27,男性!$A$13:$Q$112,13,FALSE)="","",VLOOKUP(A27,男性!$A$13:$Q$112,13,FALSE))</f>
        <v/>
      </c>
      <c r="N27" s="169" t="str">
        <f>IF(VLOOKUP(A27,男性!$A$13:$Q$112,14,FALSE)="","",VLOOKUP(A27,男性!$A$13:$Q$112,14,FALSE))</f>
        <v/>
      </c>
      <c r="O27" s="169" t="str">
        <f>IF(VLOOKUP(A27,男性!$A$13:$Q$112,15,FALSE)="","",VLOOKUP(A27,男性!$A$13:$Q$112,15,FALSE))</f>
        <v/>
      </c>
      <c r="P27" s="169" t="str">
        <f>IF(VLOOKUP(A27,男性!$A$13:$Q$112,16,FALSE)="","",VLOOKUP(A27,男性!$A$13:$Q$112,16,FALSE))</f>
        <v/>
      </c>
      <c r="Q27" s="170" t="str">
        <f>IF(VLOOKUP(A27,男性!$A$13:$Q$112,17,FALSE)="","",VLOOKUP(A27,男性!$A$13:$Q$112,17,FALSE))</f>
        <v/>
      </c>
    </row>
    <row r="28" spans="1:17" ht="17.5" customHeight="1" x14ac:dyDescent="0.55000000000000004">
      <c r="A28" s="68">
        <v>23</v>
      </c>
      <c r="B28" s="28" t="str">
        <f t="shared" si="0"/>
        <v/>
      </c>
      <c r="C28" s="28" t="str">
        <f t="shared" si="1"/>
        <v/>
      </c>
      <c r="D28" s="28" t="str">
        <f>IF(VLOOKUP(A28,男性!$A$13:$Q$112,4,FALSE)="","",VLOOKUP(A28,男性!$A$13:$Q$112,4,FALSE))</f>
        <v/>
      </c>
      <c r="E28" s="28" t="str">
        <f>IF(VLOOKUP(A28,男性!$A$13:$Q$112,5,FALSE)="","",VLOOKUP(A28,男性!$A$13:$Q$112,5,FALSE))</f>
        <v/>
      </c>
      <c r="F28" s="28" t="str">
        <f>IF(VLOOKUP(A28,男性!$A$13:$Q$112,6,FALSE)="","",VLOOKUP(A28,男性!$A$13:$Q$112,6,FALSE))</f>
        <v/>
      </c>
      <c r="G28" s="28" t="str">
        <f>IF(VLOOKUP(A28,男性!$A$13:$Q$112,7,FALSE)="","",VLOOKUP(A28,男性!$A$13:$Q$112,7,FALSE))</f>
        <v/>
      </c>
      <c r="H28" s="28" t="str">
        <f>IF(VLOOKUP(A28,男性!$A$13:$Q$112,8,FALSE)="","",VLOOKUP(A28,男性!$A$13:$Q$112,8,FALSE))</f>
        <v/>
      </c>
      <c r="I28" s="28" t="str">
        <f>IF(VLOOKUP(A28,男性!$A$13:$Q$112,9,FALSE)="","",VLOOKUP(A28,男性!$A$13:$Q$112,9,FALSE))</f>
        <v/>
      </c>
      <c r="J28" s="29" t="str">
        <f>IF(VLOOKUP(A28,男性!$A$13:$Q$112,10,FALSE)="","",VLOOKUP(A28,男性!$A$13:$Q$112,10,FALSE))</f>
        <v/>
      </c>
      <c r="K28" s="34" t="str">
        <f>IF(VLOOKUP(A28,男性!$A$13:$Q$112,11,FALSE)="","",VLOOKUP(A28,男性!$A$13:$Q$112,11,FALSE))</f>
        <v/>
      </c>
      <c r="L28" s="28" t="str">
        <f>IF(VLOOKUP(A28,男性!$A$13:$Q$112,12,FALSE)="","",VLOOKUP(A28,男性!$A$13:$Q$112,12,FALSE))</f>
        <v/>
      </c>
      <c r="M28" s="168" t="str">
        <f>IF(VLOOKUP(A28,男性!$A$13:$Q$112,13,FALSE)="","",VLOOKUP(A28,男性!$A$13:$Q$112,13,FALSE))</f>
        <v/>
      </c>
      <c r="N28" s="169" t="str">
        <f>IF(VLOOKUP(A28,男性!$A$13:$Q$112,14,FALSE)="","",VLOOKUP(A28,男性!$A$13:$Q$112,14,FALSE))</f>
        <v/>
      </c>
      <c r="O28" s="169" t="str">
        <f>IF(VLOOKUP(A28,男性!$A$13:$Q$112,15,FALSE)="","",VLOOKUP(A28,男性!$A$13:$Q$112,15,FALSE))</f>
        <v/>
      </c>
      <c r="P28" s="169" t="str">
        <f>IF(VLOOKUP(A28,男性!$A$13:$Q$112,16,FALSE)="","",VLOOKUP(A28,男性!$A$13:$Q$112,16,FALSE))</f>
        <v/>
      </c>
      <c r="Q28" s="170" t="str">
        <f>IF(VLOOKUP(A28,男性!$A$13:$Q$112,17,FALSE)="","",VLOOKUP(A28,男性!$A$13:$Q$112,17,FALSE))</f>
        <v/>
      </c>
    </row>
    <row r="29" spans="1:17" ht="17.5" customHeight="1" x14ac:dyDescent="0.55000000000000004">
      <c r="A29" s="68">
        <v>24</v>
      </c>
      <c r="B29" s="28" t="str">
        <f t="shared" si="0"/>
        <v/>
      </c>
      <c r="C29" s="28" t="str">
        <f t="shared" si="1"/>
        <v/>
      </c>
      <c r="D29" s="28" t="str">
        <f>IF(VLOOKUP(A29,男性!$A$13:$Q$112,4,FALSE)="","",VLOOKUP(A29,男性!$A$13:$Q$112,4,FALSE))</f>
        <v/>
      </c>
      <c r="E29" s="28" t="str">
        <f>IF(VLOOKUP(A29,男性!$A$13:$Q$112,5,FALSE)="","",VLOOKUP(A29,男性!$A$13:$Q$112,5,FALSE))</f>
        <v/>
      </c>
      <c r="F29" s="28" t="str">
        <f>IF(VLOOKUP(A29,男性!$A$13:$Q$112,6,FALSE)="","",VLOOKUP(A29,男性!$A$13:$Q$112,6,FALSE))</f>
        <v/>
      </c>
      <c r="G29" s="28" t="str">
        <f>IF(VLOOKUP(A29,男性!$A$13:$Q$112,7,FALSE)="","",VLOOKUP(A29,男性!$A$13:$Q$112,7,FALSE))</f>
        <v/>
      </c>
      <c r="H29" s="28" t="str">
        <f>IF(VLOOKUP(A29,男性!$A$13:$Q$112,8,FALSE)="","",VLOOKUP(A29,男性!$A$13:$Q$112,8,FALSE))</f>
        <v/>
      </c>
      <c r="I29" s="28" t="str">
        <f>IF(VLOOKUP(A29,男性!$A$13:$Q$112,9,FALSE)="","",VLOOKUP(A29,男性!$A$13:$Q$112,9,FALSE))</f>
        <v/>
      </c>
      <c r="J29" s="29" t="str">
        <f>IF(VLOOKUP(A29,男性!$A$13:$Q$112,10,FALSE)="","",VLOOKUP(A29,男性!$A$13:$Q$112,10,FALSE))</f>
        <v/>
      </c>
      <c r="K29" s="34" t="str">
        <f>IF(VLOOKUP(A29,男性!$A$13:$Q$112,11,FALSE)="","",VLOOKUP(A29,男性!$A$13:$Q$112,11,FALSE))</f>
        <v/>
      </c>
      <c r="L29" s="28" t="str">
        <f>IF(VLOOKUP(A29,男性!$A$13:$Q$112,12,FALSE)="","",VLOOKUP(A29,男性!$A$13:$Q$112,12,FALSE))</f>
        <v/>
      </c>
      <c r="M29" s="168" t="str">
        <f>IF(VLOOKUP(A29,男性!$A$13:$Q$112,13,FALSE)="","",VLOOKUP(A29,男性!$A$13:$Q$112,13,FALSE))</f>
        <v/>
      </c>
      <c r="N29" s="169" t="str">
        <f>IF(VLOOKUP(A29,男性!$A$13:$Q$112,14,FALSE)="","",VLOOKUP(A29,男性!$A$13:$Q$112,14,FALSE))</f>
        <v/>
      </c>
      <c r="O29" s="169" t="str">
        <f>IF(VLOOKUP(A29,男性!$A$13:$Q$112,15,FALSE)="","",VLOOKUP(A29,男性!$A$13:$Q$112,15,FALSE))</f>
        <v/>
      </c>
      <c r="P29" s="169" t="str">
        <f>IF(VLOOKUP(A29,男性!$A$13:$Q$112,16,FALSE)="","",VLOOKUP(A29,男性!$A$13:$Q$112,16,FALSE))</f>
        <v/>
      </c>
      <c r="Q29" s="170" t="str">
        <f>IF(VLOOKUP(A29,男性!$A$13:$Q$112,17,FALSE)="","",VLOOKUP(A29,男性!$A$13:$Q$112,17,FALSE))</f>
        <v/>
      </c>
    </row>
    <row r="30" spans="1:17" ht="17.5" customHeight="1" x14ac:dyDescent="0.55000000000000004">
      <c r="A30" s="68">
        <v>25</v>
      </c>
      <c r="B30" s="28" t="str">
        <f t="shared" si="0"/>
        <v/>
      </c>
      <c r="C30" s="28" t="str">
        <f t="shared" si="1"/>
        <v/>
      </c>
      <c r="D30" s="28" t="str">
        <f>IF(VLOOKUP(A30,男性!$A$13:$Q$112,4,FALSE)="","",VLOOKUP(A30,男性!$A$13:$Q$112,4,FALSE))</f>
        <v/>
      </c>
      <c r="E30" s="28" t="str">
        <f>IF(VLOOKUP(A30,男性!$A$13:$Q$112,5,FALSE)="","",VLOOKUP(A30,男性!$A$13:$Q$112,5,FALSE))</f>
        <v/>
      </c>
      <c r="F30" s="28" t="str">
        <f>IF(VLOOKUP(A30,男性!$A$13:$Q$112,6,FALSE)="","",VLOOKUP(A30,男性!$A$13:$Q$112,6,FALSE))</f>
        <v/>
      </c>
      <c r="G30" s="28" t="str">
        <f>IF(VLOOKUP(A30,男性!$A$13:$Q$112,7,FALSE)="","",VLOOKUP(A30,男性!$A$13:$Q$112,7,FALSE))</f>
        <v/>
      </c>
      <c r="H30" s="28" t="str">
        <f>IF(VLOOKUP(A30,男性!$A$13:$Q$112,8,FALSE)="","",VLOOKUP(A30,男性!$A$13:$Q$112,8,FALSE))</f>
        <v/>
      </c>
      <c r="I30" s="28" t="str">
        <f>IF(VLOOKUP(A30,男性!$A$13:$Q$112,9,FALSE)="","",VLOOKUP(A30,男性!$A$13:$Q$112,9,FALSE))</f>
        <v/>
      </c>
      <c r="J30" s="29" t="str">
        <f>IF(VLOOKUP(A30,男性!$A$13:$Q$112,10,FALSE)="","",VLOOKUP(A30,男性!$A$13:$Q$112,10,FALSE))</f>
        <v/>
      </c>
      <c r="K30" s="34" t="str">
        <f>IF(VLOOKUP(A30,男性!$A$13:$Q$112,11,FALSE)="","",VLOOKUP(A30,男性!$A$13:$Q$112,11,FALSE))</f>
        <v/>
      </c>
      <c r="L30" s="28" t="str">
        <f>IF(VLOOKUP(A30,男性!$A$13:$Q$112,12,FALSE)="","",VLOOKUP(A30,男性!$A$13:$Q$112,12,FALSE))</f>
        <v/>
      </c>
      <c r="M30" s="168" t="str">
        <f>IF(VLOOKUP(A30,男性!$A$13:$Q$112,13,FALSE)="","",VLOOKUP(A30,男性!$A$13:$Q$112,13,FALSE))</f>
        <v/>
      </c>
      <c r="N30" s="169" t="str">
        <f>IF(VLOOKUP(A30,男性!$A$13:$Q$112,14,FALSE)="","",VLOOKUP(A30,男性!$A$13:$Q$112,14,FALSE))</f>
        <v/>
      </c>
      <c r="O30" s="169" t="str">
        <f>IF(VLOOKUP(A30,男性!$A$13:$Q$112,15,FALSE)="","",VLOOKUP(A30,男性!$A$13:$Q$112,15,FALSE))</f>
        <v/>
      </c>
      <c r="P30" s="169" t="str">
        <f>IF(VLOOKUP(A30,男性!$A$13:$Q$112,16,FALSE)="","",VLOOKUP(A30,男性!$A$13:$Q$112,16,FALSE))</f>
        <v/>
      </c>
      <c r="Q30" s="170" t="str">
        <f>IF(VLOOKUP(A30,男性!$A$13:$Q$112,17,FALSE)="","",VLOOKUP(A30,男性!$A$13:$Q$112,17,FALSE))</f>
        <v/>
      </c>
    </row>
    <row r="31" spans="1:17" ht="17.5" customHeight="1" x14ac:dyDescent="0.55000000000000004">
      <c r="A31" s="68">
        <v>26</v>
      </c>
      <c r="B31" s="28" t="str">
        <f t="shared" si="0"/>
        <v/>
      </c>
      <c r="C31" s="28" t="str">
        <f t="shared" si="1"/>
        <v/>
      </c>
      <c r="D31" s="28" t="str">
        <f>IF(VLOOKUP(A31,男性!$A$13:$Q$112,4,FALSE)="","",VLOOKUP(A31,男性!$A$13:$Q$112,4,FALSE))</f>
        <v/>
      </c>
      <c r="E31" s="28" t="str">
        <f>IF(VLOOKUP(A31,男性!$A$13:$Q$112,5,FALSE)="","",VLOOKUP(A31,男性!$A$13:$Q$112,5,FALSE))</f>
        <v/>
      </c>
      <c r="F31" s="28" t="str">
        <f>IF(VLOOKUP(A31,男性!$A$13:$Q$112,6,FALSE)="","",VLOOKUP(A31,男性!$A$13:$Q$112,6,FALSE))</f>
        <v/>
      </c>
      <c r="G31" s="28" t="str">
        <f>IF(VLOOKUP(A31,男性!$A$13:$Q$112,7,FALSE)="","",VLOOKUP(A31,男性!$A$13:$Q$112,7,FALSE))</f>
        <v/>
      </c>
      <c r="H31" s="28" t="str">
        <f>IF(VLOOKUP(A31,男性!$A$13:$Q$112,8,FALSE)="","",VLOOKUP(A31,男性!$A$13:$Q$112,8,FALSE))</f>
        <v/>
      </c>
      <c r="I31" s="28" t="str">
        <f>IF(VLOOKUP(A31,男性!$A$13:$Q$112,9,FALSE)="","",VLOOKUP(A31,男性!$A$13:$Q$112,9,FALSE))</f>
        <v/>
      </c>
      <c r="J31" s="29" t="str">
        <f>IF(VLOOKUP(A31,男性!$A$13:$Q$112,10,FALSE)="","",VLOOKUP(A31,男性!$A$13:$Q$112,10,FALSE))</f>
        <v/>
      </c>
      <c r="K31" s="34" t="str">
        <f>IF(VLOOKUP(A31,男性!$A$13:$Q$112,11,FALSE)="","",VLOOKUP(A31,男性!$A$13:$Q$112,11,FALSE))</f>
        <v/>
      </c>
      <c r="L31" s="28" t="str">
        <f>IF(VLOOKUP(A31,男性!$A$13:$Q$112,12,FALSE)="","",VLOOKUP(A31,男性!$A$13:$Q$112,12,FALSE))</f>
        <v/>
      </c>
      <c r="M31" s="168" t="str">
        <f>IF(VLOOKUP(A31,男性!$A$13:$Q$112,13,FALSE)="","",VLOOKUP(A31,男性!$A$13:$Q$112,13,FALSE))</f>
        <v/>
      </c>
      <c r="N31" s="169" t="str">
        <f>IF(VLOOKUP(A31,男性!$A$13:$Q$112,14,FALSE)="","",VLOOKUP(A31,男性!$A$13:$Q$112,14,FALSE))</f>
        <v/>
      </c>
      <c r="O31" s="169" t="str">
        <f>IF(VLOOKUP(A31,男性!$A$13:$Q$112,15,FALSE)="","",VLOOKUP(A31,男性!$A$13:$Q$112,15,FALSE))</f>
        <v/>
      </c>
      <c r="P31" s="169" t="str">
        <f>IF(VLOOKUP(A31,男性!$A$13:$Q$112,16,FALSE)="","",VLOOKUP(A31,男性!$A$13:$Q$112,16,FALSE))</f>
        <v/>
      </c>
      <c r="Q31" s="170" t="str">
        <f>IF(VLOOKUP(A31,男性!$A$13:$Q$112,17,FALSE)="","",VLOOKUP(A31,男性!$A$13:$Q$112,17,FALSE))</f>
        <v/>
      </c>
    </row>
    <row r="32" spans="1:17" ht="17.5" customHeight="1" x14ac:dyDescent="0.55000000000000004">
      <c r="A32" s="68">
        <v>27</v>
      </c>
      <c r="B32" s="28" t="str">
        <f t="shared" si="0"/>
        <v/>
      </c>
      <c r="C32" s="28" t="str">
        <f t="shared" si="1"/>
        <v/>
      </c>
      <c r="D32" s="28" t="str">
        <f>IF(VLOOKUP(A32,男性!$A$13:$Q$112,4,FALSE)="","",VLOOKUP(A32,男性!$A$13:$Q$112,4,FALSE))</f>
        <v/>
      </c>
      <c r="E32" s="28" t="str">
        <f>IF(VLOOKUP(A32,男性!$A$13:$Q$112,5,FALSE)="","",VLOOKUP(A32,男性!$A$13:$Q$112,5,FALSE))</f>
        <v/>
      </c>
      <c r="F32" s="28" t="str">
        <f>IF(VLOOKUP(A32,男性!$A$13:$Q$112,6,FALSE)="","",VLOOKUP(A32,男性!$A$13:$Q$112,6,FALSE))</f>
        <v/>
      </c>
      <c r="G32" s="28" t="str">
        <f>IF(VLOOKUP(A32,男性!$A$13:$Q$112,7,FALSE)="","",VLOOKUP(A32,男性!$A$13:$Q$112,7,FALSE))</f>
        <v/>
      </c>
      <c r="H32" s="28" t="str">
        <f>IF(VLOOKUP(A32,男性!$A$13:$Q$112,8,FALSE)="","",VLOOKUP(A32,男性!$A$13:$Q$112,8,FALSE))</f>
        <v/>
      </c>
      <c r="I32" s="28" t="str">
        <f>IF(VLOOKUP(A32,男性!$A$13:$Q$112,9,FALSE)="","",VLOOKUP(A32,男性!$A$13:$Q$112,9,FALSE))</f>
        <v/>
      </c>
      <c r="J32" s="29" t="str">
        <f>IF(VLOOKUP(A32,男性!$A$13:$Q$112,10,FALSE)="","",VLOOKUP(A32,男性!$A$13:$Q$112,10,FALSE))</f>
        <v/>
      </c>
      <c r="K32" s="34" t="str">
        <f>IF(VLOOKUP(A32,男性!$A$13:$Q$112,11,FALSE)="","",VLOOKUP(A32,男性!$A$13:$Q$112,11,FALSE))</f>
        <v/>
      </c>
      <c r="L32" s="28" t="str">
        <f>IF(VLOOKUP(A32,男性!$A$13:$Q$112,12,FALSE)="","",VLOOKUP(A32,男性!$A$13:$Q$112,12,FALSE))</f>
        <v/>
      </c>
      <c r="M32" s="168" t="str">
        <f>IF(VLOOKUP(A32,男性!$A$13:$Q$112,13,FALSE)="","",VLOOKUP(A32,男性!$A$13:$Q$112,13,FALSE))</f>
        <v/>
      </c>
      <c r="N32" s="169" t="str">
        <f>IF(VLOOKUP(A32,男性!$A$13:$Q$112,14,FALSE)="","",VLOOKUP(A32,男性!$A$13:$Q$112,14,FALSE))</f>
        <v/>
      </c>
      <c r="O32" s="169" t="str">
        <f>IF(VLOOKUP(A32,男性!$A$13:$Q$112,15,FALSE)="","",VLOOKUP(A32,男性!$A$13:$Q$112,15,FALSE))</f>
        <v/>
      </c>
      <c r="P32" s="169" t="str">
        <f>IF(VLOOKUP(A32,男性!$A$13:$Q$112,16,FALSE)="","",VLOOKUP(A32,男性!$A$13:$Q$112,16,FALSE))</f>
        <v/>
      </c>
      <c r="Q32" s="170" t="str">
        <f>IF(VLOOKUP(A32,男性!$A$13:$Q$112,17,FALSE)="","",VLOOKUP(A32,男性!$A$13:$Q$112,17,FALSE))</f>
        <v/>
      </c>
    </row>
    <row r="33" spans="1:17" ht="17.5" customHeight="1" x14ac:dyDescent="0.55000000000000004">
      <c r="A33" s="68">
        <v>28</v>
      </c>
      <c r="B33" s="28" t="str">
        <f t="shared" si="0"/>
        <v/>
      </c>
      <c r="C33" s="28" t="str">
        <f t="shared" si="1"/>
        <v/>
      </c>
      <c r="D33" s="28" t="str">
        <f>IF(VLOOKUP(A33,男性!$A$13:$Q$112,4,FALSE)="","",VLOOKUP(A33,男性!$A$13:$Q$112,4,FALSE))</f>
        <v/>
      </c>
      <c r="E33" s="28" t="str">
        <f>IF(VLOOKUP(A33,男性!$A$13:$Q$112,5,FALSE)="","",VLOOKUP(A33,男性!$A$13:$Q$112,5,FALSE))</f>
        <v/>
      </c>
      <c r="F33" s="28" t="str">
        <f>IF(VLOOKUP(A33,男性!$A$13:$Q$112,6,FALSE)="","",VLOOKUP(A33,男性!$A$13:$Q$112,6,FALSE))</f>
        <v/>
      </c>
      <c r="G33" s="28" t="str">
        <f>IF(VLOOKUP(A33,男性!$A$13:$Q$112,7,FALSE)="","",VLOOKUP(A33,男性!$A$13:$Q$112,7,FALSE))</f>
        <v/>
      </c>
      <c r="H33" s="28" t="str">
        <f>IF(VLOOKUP(A33,男性!$A$13:$Q$112,8,FALSE)="","",VLOOKUP(A33,男性!$A$13:$Q$112,8,FALSE))</f>
        <v/>
      </c>
      <c r="I33" s="28" t="str">
        <f>IF(VLOOKUP(A33,男性!$A$13:$Q$112,9,FALSE)="","",VLOOKUP(A33,男性!$A$13:$Q$112,9,FALSE))</f>
        <v/>
      </c>
      <c r="J33" s="29" t="str">
        <f>IF(VLOOKUP(A33,男性!$A$13:$Q$112,10,FALSE)="","",VLOOKUP(A33,男性!$A$13:$Q$112,10,FALSE))</f>
        <v/>
      </c>
      <c r="K33" s="34" t="str">
        <f>IF(VLOOKUP(A33,男性!$A$13:$Q$112,11,FALSE)="","",VLOOKUP(A33,男性!$A$13:$Q$112,11,FALSE))</f>
        <v/>
      </c>
      <c r="L33" s="28" t="str">
        <f>IF(VLOOKUP(A33,男性!$A$13:$Q$112,12,FALSE)="","",VLOOKUP(A33,男性!$A$13:$Q$112,12,FALSE))</f>
        <v/>
      </c>
      <c r="M33" s="168" t="str">
        <f>IF(VLOOKUP(A33,男性!$A$13:$Q$112,13,FALSE)="","",VLOOKUP(A33,男性!$A$13:$Q$112,13,FALSE))</f>
        <v/>
      </c>
      <c r="N33" s="169" t="str">
        <f>IF(VLOOKUP(A33,男性!$A$13:$Q$112,14,FALSE)="","",VLOOKUP(A33,男性!$A$13:$Q$112,14,FALSE))</f>
        <v/>
      </c>
      <c r="O33" s="169" t="str">
        <f>IF(VLOOKUP(A33,男性!$A$13:$Q$112,15,FALSE)="","",VLOOKUP(A33,男性!$A$13:$Q$112,15,FALSE))</f>
        <v/>
      </c>
      <c r="P33" s="169" t="str">
        <f>IF(VLOOKUP(A33,男性!$A$13:$Q$112,16,FALSE)="","",VLOOKUP(A33,男性!$A$13:$Q$112,16,FALSE))</f>
        <v/>
      </c>
      <c r="Q33" s="170" t="str">
        <f>IF(VLOOKUP(A33,男性!$A$13:$Q$112,17,FALSE)="","",VLOOKUP(A33,男性!$A$13:$Q$112,17,FALSE))</f>
        <v/>
      </c>
    </row>
    <row r="34" spans="1:17" ht="17.5" customHeight="1" x14ac:dyDescent="0.55000000000000004">
      <c r="A34" s="68">
        <v>29</v>
      </c>
      <c r="B34" s="28" t="str">
        <f t="shared" si="0"/>
        <v/>
      </c>
      <c r="C34" s="28" t="str">
        <f t="shared" si="1"/>
        <v/>
      </c>
      <c r="D34" s="28" t="str">
        <f>IF(VLOOKUP(A34,男性!$A$13:$Q$112,4,FALSE)="","",VLOOKUP(A34,男性!$A$13:$Q$112,4,FALSE))</f>
        <v/>
      </c>
      <c r="E34" s="28" t="str">
        <f>IF(VLOOKUP(A34,男性!$A$13:$Q$112,5,FALSE)="","",VLOOKUP(A34,男性!$A$13:$Q$112,5,FALSE))</f>
        <v/>
      </c>
      <c r="F34" s="28" t="str">
        <f>IF(VLOOKUP(A34,男性!$A$13:$Q$112,6,FALSE)="","",VLOOKUP(A34,男性!$A$13:$Q$112,6,FALSE))</f>
        <v/>
      </c>
      <c r="G34" s="28" t="str">
        <f>IF(VLOOKUP(A34,男性!$A$13:$Q$112,7,FALSE)="","",VLOOKUP(A34,男性!$A$13:$Q$112,7,FALSE))</f>
        <v/>
      </c>
      <c r="H34" s="28" t="str">
        <f>IF(VLOOKUP(A34,男性!$A$13:$Q$112,8,FALSE)="","",VLOOKUP(A34,男性!$A$13:$Q$112,8,FALSE))</f>
        <v/>
      </c>
      <c r="I34" s="28" t="str">
        <f>IF(VLOOKUP(A34,男性!$A$13:$Q$112,9,FALSE)="","",VLOOKUP(A34,男性!$A$13:$Q$112,9,FALSE))</f>
        <v/>
      </c>
      <c r="J34" s="29" t="str">
        <f>IF(VLOOKUP(A34,男性!$A$13:$Q$112,10,FALSE)="","",VLOOKUP(A34,男性!$A$13:$Q$112,10,FALSE))</f>
        <v/>
      </c>
      <c r="K34" s="34" t="str">
        <f>IF(VLOOKUP(A34,男性!$A$13:$Q$112,11,FALSE)="","",VLOOKUP(A34,男性!$A$13:$Q$112,11,FALSE))</f>
        <v/>
      </c>
      <c r="L34" s="28" t="str">
        <f>IF(VLOOKUP(A34,男性!$A$13:$Q$112,12,FALSE)="","",VLOOKUP(A34,男性!$A$13:$Q$112,12,FALSE))</f>
        <v/>
      </c>
      <c r="M34" s="168" t="str">
        <f>IF(VLOOKUP(A34,男性!$A$13:$Q$112,13,FALSE)="","",VLOOKUP(A34,男性!$A$13:$Q$112,13,FALSE))</f>
        <v/>
      </c>
      <c r="N34" s="169" t="str">
        <f>IF(VLOOKUP(A34,男性!$A$13:$Q$112,14,FALSE)="","",VLOOKUP(A34,男性!$A$13:$Q$112,14,FALSE))</f>
        <v/>
      </c>
      <c r="O34" s="169" t="str">
        <f>IF(VLOOKUP(A34,男性!$A$13:$Q$112,15,FALSE)="","",VLOOKUP(A34,男性!$A$13:$Q$112,15,FALSE))</f>
        <v/>
      </c>
      <c r="P34" s="169" t="str">
        <f>IF(VLOOKUP(A34,男性!$A$13:$Q$112,16,FALSE)="","",VLOOKUP(A34,男性!$A$13:$Q$112,16,FALSE))</f>
        <v/>
      </c>
      <c r="Q34" s="170" t="str">
        <f>IF(VLOOKUP(A34,男性!$A$13:$Q$112,17,FALSE)="","",VLOOKUP(A34,男性!$A$13:$Q$112,17,FALSE))</f>
        <v/>
      </c>
    </row>
    <row r="35" spans="1:17" ht="17.5" customHeight="1" x14ac:dyDescent="0.55000000000000004">
      <c r="A35" s="68">
        <v>30</v>
      </c>
      <c r="B35" s="28" t="str">
        <f t="shared" si="0"/>
        <v/>
      </c>
      <c r="C35" s="28" t="str">
        <f t="shared" si="1"/>
        <v/>
      </c>
      <c r="D35" s="28" t="str">
        <f>IF(VLOOKUP(A35,男性!$A$13:$Q$112,4,FALSE)="","",VLOOKUP(A35,男性!$A$13:$Q$112,4,FALSE))</f>
        <v/>
      </c>
      <c r="E35" s="28" t="str">
        <f>IF(VLOOKUP(A35,男性!$A$13:$Q$112,5,FALSE)="","",VLOOKUP(A35,男性!$A$13:$Q$112,5,FALSE))</f>
        <v/>
      </c>
      <c r="F35" s="28" t="str">
        <f>IF(VLOOKUP(A35,男性!$A$13:$Q$112,6,FALSE)="","",VLOOKUP(A35,男性!$A$13:$Q$112,6,FALSE))</f>
        <v/>
      </c>
      <c r="G35" s="28" t="str">
        <f>IF(VLOOKUP(A35,男性!$A$13:$Q$112,7,FALSE)="","",VLOOKUP(A35,男性!$A$13:$Q$112,7,FALSE))</f>
        <v/>
      </c>
      <c r="H35" s="28" t="str">
        <f>IF(VLOOKUP(A35,男性!$A$13:$Q$112,8,FALSE)="","",VLOOKUP(A35,男性!$A$13:$Q$112,8,FALSE))</f>
        <v/>
      </c>
      <c r="I35" s="28" t="str">
        <f>IF(VLOOKUP(A35,男性!$A$13:$Q$112,9,FALSE)="","",VLOOKUP(A35,男性!$A$13:$Q$112,9,FALSE))</f>
        <v/>
      </c>
      <c r="J35" s="29" t="str">
        <f>IF(VLOOKUP(A35,男性!$A$13:$Q$112,10,FALSE)="","",VLOOKUP(A35,男性!$A$13:$Q$112,10,FALSE))</f>
        <v/>
      </c>
      <c r="K35" s="34" t="str">
        <f>IF(VLOOKUP(A35,男性!$A$13:$Q$112,11,FALSE)="","",VLOOKUP(A35,男性!$A$13:$Q$112,11,FALSE))</f>
        <v/>
      </c>
      <c r="L35" s="28" t="str">
        <f>IF(VLOOKUP(A35,男性!$A$13:$Q$112,12,FALSE)="","",VLOOKUP(A35,男性!$A$13:$Q$112,12,FALSE))</f>
        <v/>
      </c>
      <c r="M35" s="168" t="str">
        <f>IF(VLOOKUP(A35,男性!$A$13:$Q$112,13,FALSE)="","",VLOOKUP(A35,男性!$A$13:$Q$112,13,FALSE))</f>
        <v/>
      </c>
      <c r="N35" s="169" t="str">
        <f>IF(VLOOKUP(A35,男性!$A$13:$Q$112,14,FALSE)="","",VLOOKUP(A35,男性!$A$13:$Q$112,14,FALSE))</f>
        <v/>
      </c>
      <c r="O35" s="169" t="str">
        <f>IF(VLOOKUP(A35,男性!$A$13:$Q$112,15,FALSE)="","",VLOOKUP(A35,男性!$A$13:$Q$112,15,FALSE))</f>
        <v/>
      </c>
      <c r="P35" s="169" t="str">
        <f>IF(VLOOKUP(A35,男性!$A$13:$Q$112,16,FALSE)="","",VLOOKUP(A35,男性!$A$13:$Q$112,16,FALSE))</f>
        <v/>
      </c>
      <c r="Q35" s="170" t="str">
        <f>IF(VLOOKUP(A35,男性!$A$13:$Q$112,17,FALSE)="","",VLOOKUP(A35,男性!$A$13:$Q$112,17,FALSE))</f>
        <v/>
      </c>
    </row>
    <row r="36" spans="1:17" ht="17.5" customHeight="1" x14ac:dyDescent="0.55000000000000004">
      <c r="A36" s="68">
        <v>31</v>
      </c>
      <c r="B36" s="28" t="str">
        <f t="shared" si="0"/>
        <v/>
      </c>
      <c r="C36" s="28" t="str">
        <f t="shared" si="1"/>
        <v/>
      </c>
      <c r="D36" s="28" t="str">
        <f>IF(VLOOKUP(A36,男性!$A$13:$Q$112,4,FALSE)="","",VLOOKUP(A36,男性!$A$13:$Q$112,4,FALSE))</f>
        <v/>
      </c>
      <c r="E36" s="28" t="str">
        <f>IF(VLOOKUP(A36,男性!$A$13:$Q$112,5,FALSE)="","",VLOOKUP(A36,男性!$A$13:$Q$112,5,FALSE))</f>
        <v/>
      </c>
      <c r="F36" s="28" t="str">
        <f>IF(VLOOKUP(A36,男性!$A$13:$Q$112,6,FALSE)="","",VLOOKUP(A36,男性!$A$13:$Q$112,6,FALSE))</f>
        <v/>
      </c>
      <c r="G36" s="28" t="str">
        <f>IF(VLOOKUP(A36,男性!$A$13:$Q$112,7,FALSE)="","",VLOOKUP(A36,男性!$A$13:$Q$112,7,FALSE))</f>
        <v/>
      </c>
      <c r="H36" s="28" t="str">
        <f>IF(VLOOKUP(A36,男性!$A$13:$Q$112,8,FALSE)="","",VLOOKUP(A36,男性!$A$13:$Q$112,8,FALSE))</f>
        <v/>
      </c>
      <c r="I36" s="28" t="str">
        <f>IF(VLOOKUP(A36,男性!$A$13:$Q$112,9,FALSE)="","",VLOOKUP(A36,男性!$A$13:$Q$112,9,FALSE))</f>
        <v/>
      </c>
      <c r="J36" s="29" t="str">
        <f>IF(VLOOKUP(A36,男性!$A$13:$Q$112,10,FALSE)="","",VLOOKUP(A36,男性!$A$13:$Q$112,10,FALSE))</f>
        <v/>
      </c>
      <c r="K36" s="34" t="str">
        <f>IF(VLOOKUP(A36,男性!$A$13:$Q$112,11,FALSE)="","",VLOOKUP(A36,男性!$A$13:$Q$112,11,FALSE))</f>
        <v/>
      </c>
      <c r="L36" s="28" t="str">
        <f>IF(VLOOKUP(A36,男性!$A$13:$Q$112,12,FALSE)="","",VLOOKUP(A36,男性!$A$13:$Q$112,12,FALSE))</f>
        <v/>
      </c>
      <c r="M36" s="168" t="str">
        <f>IF(VLOOKUP(A36,男性!$A$13:$Q$112,13,FALSE)="","",VLOOKUP(A36,男性!$A$13:$Q$112,13,FALSE))</f>
        <v/>
      </c>
      <c r="N36" s="169" t="str">
        <f>IF(VLOOKUP(A36,男性!$A$13:$Q$112,14,FALSE)="","",VLOOKUP(A36,男性!$A$13:$Q$112,14,FALSE))</f>
        <v/>
      </c>
      <c r="O36" s="169" t="str">
        <f>IF(VLOOKUP(A36,男性!$A$13:$Q$112,15,FALSE)="","",VLOOKUP(A36,男性!$A$13:$Q$112,15,FALSE))</f>
        <v/>
      </c>
      <c r="P36" s="169" t="str">
        <f>IF(VLOOKUP(A36,男性!$A$13:$Q$112,16,FALSE)="","",VLOOKUP(A36,男性!$A$13:$Q$112,16,FALSE))</f>
        <v/>
      </c>
      <c r="Q36" s="170" t="str">
        <f>IF(VLOOKUP(A36,男性!$A$13:$Q$112,17,FALSE)="","",VLOOKUP(A36,男性!$A$13:$Q$112,17,FALSE))</f>
        <v/>
      </c>
    </row>
    <row r="37" spans="1:17" ht="17.5" customHeight="1" x14ac:dyDescent="0.55000000000000004">
      <c r="A37" s="68">
        <v>32</v>
      </c>
      <c r="B37" s="28" t="str">
        <f t="shared" si="0"/>
        <v/>
      </c>
      <c r="C37" s="28" t="str">
        <f t="shared" si="1"/>
        <v/>
      </c>
      <c r="D37" s="28" t="str">
        <f>IF(VLOOKUP(A37,男性!$A$13:$Q$112,4,FALSE)="","",VLOOKUP(A37,男性!$A$13:$Q$112,4,FALSE))</f>
        <v/>
      </c>
      <c r="E37" s="28" t="str">
        <f>IF(VLOOKUP(A37,男性!$A$13:$Q$112,5,FALSE)="","",VLOOKUP(A37,男性!$A$13:$Q$112,5,FALSE))</f>
        <v/>
      </c>
      <c r="F37" s="28" t="str">
        <f>IF(VLOOKUP(A37,男性!$A$13:$Q$112,6,FALSE)="","",VLOOKUP(A37,男性!$A$13:$Q$112,6,FALSE))</f>
        <v/>
      </c>
      <c r="G37" s="28" t="str">
        <f>IF(VLOOKUP(A37,男性!$A$13:$Q$112,7,FALSE)="","",VLOOKUP(A37,男性!$A$13:$Q$112,7,FALSE))</f>
        <v/>
      </c>
      <c r="H37" s="28" t="str">
        <f>IF(VLOOKUP(A37,男性!$A$13:$Q$112,8,FALSE)="","",VLOOKUP(A37,男性!$A$13:$Q$112,8,FALSE))</f>
        <v/>
      </c>
      <c r="I37" s="28" t="str">
        <f>IF(VLOOKUP(A37,男性!$A$13:$Q$112,9,FALSE)="","",VLOOKUP(A37,男性!$A$13:$Q$112,9,FALSE))</f>
        <v/>
      </c>
      <c r="J37" s="29" t="str">
        <f>IF(VLOOKUP(A37,男性!$A$13:$Q$112,10,FALSE)="","",VLOOKUP(A37,男性!$A$13:$Q$112,10,FALSE))</f>
        <v/>
      </c>
      <c r="K37" s="34" t="str">
        <f>IF(VLOOKUP(A37,男性!$A$13:$Q$112,11,FALSE)="","",VLOOKUP(A37,男性!$A$13:$Q$112,11,FALSE))</f>
        <v/>
      </c>
      <c r="L37" s="28" t="str">
        <f>IF(VLOOKUP(A37,男性!$A$13:$Q$112,12,FALSE)="","",VLOOKUP(A37,男性!$A$13:$Q$112,12,FALSE))</f>
        <v/>
      </c>
      <c r="M37" s="168" t="str">
        <f>IF(VLOOKUP(A37,男性!$A$13:$Q$112,13,FALSE)="","",VLOOKUP(A37,男性!$A$13:$Q$112,13,FALSE))</f>
        <v/>
      </c>
      <c r="N37" s="169" t="str">
        <f>IF(VLOOKUP(A37,男性!$A$13:$Q$112,14,FALSE)="","",VLOOKUP(A37,男性!$A$13:$Q$112,14,FALSE))</f>
        <v/>
      </c>
      <c r="O37" s="169" t="str">
        <f>IF(VLOOKUP(A37,男性!$A$13:$Q$112,15,FALSE)="","",VLOOKUP(A37,男性!$A$13:$Q$112,15,FALSE))</f>
        <v/>
      </c>
      <c r="P37" s="169" t="str">
        <f>IF(VLOOKUP(A37,男性!$A$13:$Q$112,16,FALSE)="","",VLOOKUP(A37,男性!$A$13:$Q$112,16,FALSE))</f>
        <v/>
      </c>
      <c r="Q37" s="170" t="str">
        <f>IF(VLOOKUP(A37,男性!$A$13:$Q$112,17,FALSE)="","",VLOOKUP(A37,男性!$A$13:$Q$112,17,FALSE))</f>
        <v/>
      </c>
    </row>
    <row r="38" spans="1:17" ht="17.5" customHeight="1" x14ac:dyDescent="0.55000000000000004">
      <c r="A38" s="68">
        <v>33</v>
      </c>
      <c r="B38" s="28" t="str">
        <f t="shared" si="0"/>
        <v/>
      </c>
      <c r="C38" s="28" t="str">
        <f t="shared" si="1"/>
        <v/>
      </c>
      <c r="D38" s="28" t="str">
        <f>IF(VLOOKUP(A38,男性!$A$13:$Q$112,4,FALSE)="","",VLOOKUP(A38,男性!$A$13:$Q$112,4,FALSE))</f>
        <v/>
      </c>
      <c r="E38" s="28" t="str">
        <f>IF(VLOOKUP(A38,男性!$A$13:$Q$112,5,FALSE)="","",VLOOKUP(A38,男性!$A$13:$Q$112,5,FALSE))</f>
        <v/>
      </c>
      <c r="F38" s="28" t="str">
        <f>IF(VLOOKUP(A38,男性!$A$13:$Q$112,6,FALSE)="","",VLOOKUP(A38,男性!$A$13:$Q$112,6,FALSE))</f>
        <v/>
      </c>
      <c r="G38" s="28" t="str">
        <f>IF(VLOOKUP(A38,男性!$A$13:$Q$112,7,FALSE)="","",VLOOKUP(A38,男性!$A$13:$Q$112,7,FALSE))</f>
        <v/>
      </c>
      <c r="H38" s="28" t="str">
        <f>IF(VLOOKUP(A38,男性!$A$13:$Q$112,8,FALSE)="","",VLOOKUP(A38,男性!$A$13:$Q$112,8,FALSE))</f>
        <v/>
      </c>
      <c r="I38" s="28" t="str">
        <f>IF(VLOOKUP(A38,男性!$A$13:$Q$112,9,FALSE)="","",VLOOKUP(A38,男性!$A$13:$Q$112,9,FALSE))</f>
        <v/>
      </c>
      <c r="J38" s="29" t="str">
        <f>IF(VLOOKUP(A38,男性!$A$13:$Q$112,10,FALSE)="","",VLOOKUP(A38,男性!$A$13:$Q$112,10,FALSE))</f>
        <v/>
      </c>
      <c r="K38" s="34" t="str">
        <f>IF(VLOOKUP(A38,男性!$A$13:$Q$112,11,FALSE)="","",VLOOKUP(A38,男性!$A$13:$Q$112,11,FALSE))</f>
        <v/>
      </c>
      <c r="L38" s="28" t="str">
        <f>IF(VLOOKUP(A38,男性!$A$13:$Q$112,12,FALSE)="","",VLOOKUP(A38,男性!$A$13:$Q$112,12,FALSE))</f>
        <v/>
      </c>
      <c r="M38" s="168" t="str">
        <f>IF(VLOOKUP(A38,男性!$A$13:$Q$112,13,FALSE)="","",VLOOKUP(A38,男性!$A$13:$Q$112,13,FALSE))</f>
        <v/>
      </c>
      <c r="N38" s="169" t="str">
        <f>IF(VLOOKUP(A38,男性!$A$13:$Q$112,14,FALSE)="","",VLOOKUP(A38,男性!$A$13:$Q$112,14,FALSE))</f>
        <v/>
      </c>
      <c r="O38" s="169" t="str">
        <f>IF(VLOOKUP(A38,男性!$A$13:$Q$112,15,FALSE)="","",VLOOKUP(A38,男性!$A$13:$Q$112,15,FALSE))</f>
        <v/>
      </c>
      <c r="P38" s="169" t="str">
        <f>IF(VLOOKUP(A38,男性!$A$13:$Q$112,16,FALSE)="","",VLOOKUP(A38,男性!$A$13:$Q$112,16,FALSE))</f>
        <v/>
      </c>
      <c r="Q38" s="170" t="str">
        <f>IF(VLOOKUP(A38,男性!$A$13:$Q$112,17,FALSE)="","",VLOOKUP(A38,男性!$A$13:$Q$112,17,FALSE))</f>
        <v/>
      </c>
    </row>
    <row r="39" spans="1:17" ht="17.5" customHeight="1" x14ac:dyDescent="0.55000000000000004">
      <c r="A39" s="68">
        <v>34</v>
      </c>
      <c r="B39" s="28" t="str">
        <f t="shared" si="0"/>
        <v/>
      </c>
      <c r="C39" s="28" t="str">
        <f t="shared" si="1"/>
        <v/>
      </c>
      <c r="D39" s="28" t="str">
        <f>IF(VLOOKUP(A39,男性!$A$13:$Q$112,4,FALSE)="","",VLOOKUP(A39,男性!$A$13:$Q$112,4,FALSE))</f>
        <v/>
      </c>
      <c r="E39" s="28" t="str">
        <f>IF(VLOOKUP(A39,男性!$A$13:$Q$112,5,FALSE)="","",VLOOKUP(A39,男性!$A$13:$Q$112,5,FALSE))</f>
        <v/>
      </c>
      <c r="F39" s="28" t="str">
        <f>IF(VLOOKUP(A39,男性!$A$13:$Q$112,6,FALSE)="","",VLOOKUP(A39,男性!$A$13:$Q$112,6,FALSE))</f>
        <v/>
      </c>
      <c r="G39" s="28" t="str">
        <f>IF(VLOOKUP(A39,男性!$A$13:$Q$112,7,FALSE)="","",VLOOKUP(A39,男性!$A$13:$Q$112,7,FALSE))</f>
        <v/>
      </c>
      <c r="H39" s="28" t="str">
        <f>IF(VLOOKUP(A39,男性!$A$13:$Q$112,8,FALSE)="","",VLOOKUP(A39,男性!$A$13:$Q$112,8,FALSE))</f>
        <v/>
      </c>
      <c r="I39" s="28" t="str">
        <f>IF(VLOOKUP(A39,男性!$A$13:$Q$112,9,FALSE)="","",VLOOKUP(A39,男性!$A$13:$Q$112,9,FALSE))</f>
        <v/>
      </c>
      <c r="J39" s="29" t="str">
        <f>IF(VLOOKUP(A39,男性!$A$13:$Q$112,10,FALSE)="","",VLOOKUP(A39,男性!$A$13:$Q$112,10,FALSE))</f>
        <v/>
      </c>
      <c r="K39" s="34" t="str">
        <f>IF(VLOOKUP(A39,男性!$A$13:$Q$112,11,FALSE)="","",VLOOKUP(A39,男性!$A$13:$Q$112,11,FALSE))</f>
        <v/>
      </c>
      <c r="L39" s="28" t="str">
        <f>IF(VLOOKUP(A39,男性!$A$13:$Q$112,12,FALSE)="","",VLOOKUP(A39,男性!$A$13:$Q$112,12,FALSE))</f>
        <v/>
      </c>
      <c r="M39" s="168" t="str">
        <f>IF(VLOOKUP(A39,男性!$A$13:$Q$112,13,FALSE)="","",VLOOKUP(A39,男性!$A$13:$Q$112,13,FALSE))</f>
        <v/>
      </c>
      <c r="N39" s="169" t="str">
        <f>IF(VLOOKUP(A39,男性!$A$13:$Q$112,14,FALSE)="","",VLOOKUP(A39,男性!$A$13:$Q$112,14,FALSE))</f>
        <v/>
      </c>
      <c r="O39" s="169" t="str">
        <f>IF(VLOOKUP(A39,男性!$A$13:$Q$112,15,FALSE)="","",VLOOKUP(A39,男性!$A$13:$Q$112,15,FALSE))</f>
        <v/>
      </c>
      <c r="P39" s="169" t="str">
        <f>IF(VLOOKUP(A39,男性!$A$13:$Q$112,16,FALSE)="","",VLOOKUP(A39,男性!$A$13:$Q$112,16,FALSE))</f>
        <v/>
      </c>
      <c r="Q39" s="170" t="str">
        <f>IF(VLOOKUP(A39,男性!$A$13:$Q$112,17,FALSE)="","",VLOOKUP(A39,男性!$A$13:$Q$112,17,FALSE))</f>
        <v/>
      </c>
    </row>
    <row r="40" spans="1:17" ht="17.5" customHeight="1" x14ac:dyDescent="0.55000000000000004">
      <c r="A40" s="68">
        <v>35</v>
      </c>
      <c r="B40" s="28" t="str">
        <f t="shared" si="0"/>
        <v/>
      </c>
      <c r="C40" s="28" t="str">
        <f t="shared" si="1"/>
        <v/>
      </c>
      <c r="D40" s="28" t="str">
        <f>IF(VLOOKUP(A40,男性!$A$13:$Q$112,4,FALSE)="","",VLOOKUP(A40,男性!$A$13:$Q$112,4,FALSE))</f>
        <v/>
      </c>
      <c r="E40" s="28" t="str">
        <f>IF(VLOOKUP(A40,男性!$A$13:$Q$112,5,FALSE)="","",VLOOKUP(A40,男性!$A$13:$Q$112,5,FALSE))</f>
        <v/>
      </c>
      <c r="F40" s="28" t="str">
        <f>IF(VLOOKUP(A40,男性!$A$13:$Q$112,6,FALSE)="","",VLOOKUP(A40,男性!$A$13:$Q$112,6,FALSE))</f>
        <v/>
      </c>
      <c r="G40" s="28" t="str">
        <f>IF(VLOOKUP(A40,男性!$A$13:$Q$112,7,FALSE)="","",VLOOKUP(A40,男性!$A$13:$Q$112,7,FALSE))</f>
        <v/>
      </c>
      <c r="H40" s="28" t="str">
        <f>IF(VLOOKUP(A40,男性!$A$13:$Q$112,8,FALSE)="","",VLOOKUP(A40,男性!$A$13:$Q$112,8,FALSE))</f>
        <v/>
      </c>
      <c r="I40" s="28" t="str">
        <f>IF(VLOOKUP(A40,男性!$A$13:$Q$112,9,FALSE)="","",VLOOKUP(A40,男性!$A$13:$Q$112,9,FALSE))</f>
        <v/>
      </c>
      <c r="J40" s="29" t="str">
        <f>IF(VLOOKUP(A40,男性!$A$13:$Q$112,10,FALSE)="","",VLOOKUP(A40,男性!$A$13:$Q$112,10,FALSE))</f>
        <v/>
      </c>
      <c r="K40" s="34" t="str">
        <f>IF(VLOOKUP(A40,男性!$A$13:$Q$112,11,FALSE)="","",VLOOKUP(A40,男性!$A$13:$Q$112,11,FALSE))</f>
        <v/>
      </c>
      <c r="L40" s="28" t="str">
        <f>IF(VLOOKUP(A40,男性!$A$13:$Q$112,12,FALSE)="","",VLOOKUP(A40,男性!$A$13:$Q$112,12,FALSE))</f>
        <v/>
      </c>
      <c r="M40" s="168" t="str">
        <f>IF(VLOOKUP(A40,男性!$A$13:$Q$112,13,FALSE)="","",VLOOKUP(A40,男性!$A$13:$Q$112,13,FALSE))</f>
        <v/>
      </c>
      <c r="N40" s="169" t="str">
        <f>IF(VLOOKUP(A40,男性!$A$13:$Q$112,14,FALSE)="","",VLOOKUP(A40,男性!$A$13:$Q$112,14,FALSE))</f>
        <v/>
      </c>
      <c r="O40" s="169" t="str">
        <f>IF(VLOOKUP(A40,男性!$A$13:$Q$112,15,FALSE)="","",VLOOKUP(A40,男性!$A$13:$Q$112,15,FALSE))</f>
        <v/>
      </c>
      <c r="P40" s="169" t="str">
        <f>IF(VLOOKUP(A40,男性!$A$13:$Q$112,16,FALSE)="","",VLOOKUP(A40,男性!$A$13:$Q$112,16,FALSE))</f>
        <v/>
      </c>
      <c r="Q40" s="170" t="str">
        <f>IF(VLOOKUP(A40,男性!$A$13:$Q$112,17,FALSE)="","",VLOOKUP(A40,男性!$A$13:$Q$112,17,FALSE))</f>
        <v/>
      </c>
    </row>
    <row r="41" spans="1:17" ht="17.5" customHeight="1" x14ac:dyDescent="0.55000000000000004">
      <c r="A41" s="68">
        <v>36</v>
      </c>
      <c r="B41" s="28" t="str">
        <f t="shared" si="0"/>
        <v/>
      </c>
      <c r="C41" s="28" t="str">
        <f t="shared" si="1"/>
        <v/>
      </c>
      <c r="D41" s="28" t="str">
        <f>IF(VLOOKUP(A41,男性!$A$13:$Q$112,4,FALSE)="","",VLOOKUP(A41,男性!$A$13:$Q$112,4,FALSE))</f>
        <v/>
      </c>
      <c r="E41" s="28" t="str">
        <f>IF(VLOOKUP(A41,男性!$A$13:$Q$112,5,FALSE)="","",VLOOKUP(A41,男性!$A$13:$Q$112,5,FALSE))</f>
        <v/>
      </c>
      <c r="F41" s="28" t="str">
        <f>IF(VLOOKUP(A41,男性!$A$13:$Q$112,6,FALSE)="","",VLOOKUP(A41,男性!$A$13:$Q$112,6,FALSE))</f>
        <v/>
      </c>
      <c r="G41" s="28" t="str">
        <f>IF(VLOOKUP(A41,男性!$A$13:$Q$112,7,FALSE)="","",VLOOKUP(A41,男性!$A$13:$Q$112,7,FALSE))</f>
        <v/>
      </c>
      <c r="H41" s="28" t="str">
        <f>IF(VLOOKUP(A41,男性!$A$13:$Q$112,8,FALSE)="","",VLOOKUP(A41,男性!$A$13:$Q$112,8,FALSE))</f>
        <v/>
      </c>
      <c r="I41" s="28" t="str">
        <f>IF(VLOOKUP(A41,男性!$A$13:$Q$112,9,FALSE)="","",VLOOKUP(A41,男性!$A$13:$Q$112,9,FALSE))</f>
        <v/>
      </c>
      <c r="J41" s="29" t="str">
        <f>IF(VLOOKUP(A41,男性!$A$13:$Q$112,10,FALSE)="","",VLOOKUP(A41,男性!$A$13:$Q$112,10,FALSE))</f>
        <v/>
      </c>
      <c r="K41" s="34" t="str">
        <f>IF(VLOOKUP(A41,男性!$A$13:$Q$112,11,FALSE)="","",VLOOKUP(A41,男性!$A$13:$Q$112,11,FALSE))</f>
        <v/>
      </c>
      <c r="L41" s="28" t="str">
        <f>IF(VLOOKUP(A41,男性!$A$13:$Q$112,12,FALSE)="","",VLOOKUP(A41,男性!$A$13:$Q$112,12,FALSE))</f>
        <v/>
      </c>
      <c r="M41" s="168" t="str">
        <f>IF(VLOOKUP(A41,男性!$A$13:$Q$112,13,FALSE)="","",VLOOKUP(A41,男性!$A$13:$Q$112,13,FALSE))</f>
        <v/>
      </c>
      <c r="N41" s="169" t="str">
        <f>IF(VLOOKUP(A41,男性!$A$13:$Q$112,14,FALSE)="","",VLOOKUP(A41,男性!$A$13:$Q$112,14,FALSE))</f>
        <v/>
      </c>
      <c r="O41" s="169" t="str">
        <f>IF(VLOOKUP(A41,男性!$A$13:$Q$112,15,FALSE)="","",VLOOKUP(A41,男性!$A$13:$Q$112,15,FALSE))</f>
        <v/>
      </c>
      <c r="P41" s="169" t="str">
        <f>IF(VLOOKUP(A41,男性!$A$13:$Q$112,16,FALSE)="","",VLOOKUP(A41,男性!$A$13:$Q$112,16,FALSE))</f>
        <v/>
      </c>
      <c r="Q41" s="170" t="str">
        <f>IF(VLOOKUP(A41,男性!$A$13:$Q$112,17,FALSE)="","",VLOOKUP(A41,男性!$A$13:$Q$112,17,FALSE))</f>
        <v/>
      </c>
    </row>
    <row r="42" spans="1:17" ht="17.5" customHeight="1" x14ac:dyDescent="0.55000000000000004">
      <c r="A42" s="68">
        <v>37</v>
      </c>
      <c r="B42" s="28" t="str">
        <f t="shared" si="0"/>
        <v/>
      </c>
      <c r="C42" s="28" t="str">
        <f t="shared" si="1"/>
        <v/>
      </c>
      <c r="D42" s="28" t="str">
        <f>IF(VLOOKUP(A42,男性!$A$13:$Q$112,4,FALSE)="","",VLOOKUP(A42,男性!$A$13:$Q$112,4,FALSE))</f>
        <v/>
      </c>
      <c r="E42" s="28" t="str">
        <f>IF(VLOOKUP(A42,男性!$A$13:$Q$112,5,FALSE)="","",VLOOKUP(A42,男性!$A$13:$Q$112,5,FALSE))</f>
        <v/>
      </c>
      <c r="F42" s="28" t="str">
        <f>IF(VLOOKUP(A42,男性!$A$13:$Q$112,6,FALSE)="","",VLOOKUP(A42,男性!$A$13:$Q$112,6,FALSE))</f>
        <v/>
      </c>
      <c r="G42" s="28" t="str">
        <f>IF(VLOOKUP(A42,男性!$A$13:$Q$112,7,FALSE)="","",VLOOKUP(A42,男性!$A$13:$Q$112,7,FALSE))</f>
        <v/>
      </c>
      <c r="H42" s="28" t="str">
        <f>IF(VLOOKUP(A42,男性!$A$13:$Q$112,8,FALSE)="","",VLOOKUP(A42,男性!$A$13:$Q$112,8,FALSE))</f>
        <v/>
      </c>
      <c r="I42" s="28" t="str">
        <f>IF(VLOOKUP(A42,男性!$A$13:$Q$112,9,FALSE)="","",VLOOKUP(A42,男性!$A$13:$Q$112,9,FALSE))</f>
        <v/>
      </c>
      <c r="J42" s="29" t="str">
        <f>IF(VLOOKUP(A42,男性!$A$13:$Q$112,10,FALSE)="","",VLOOKUP(A42,男性!$A$13:$Q$112,10,FALSE))</f>
        <v/>
      </c>
      <c r="K42" s="34" t="str">
        <f>IF(VLOOKUP(A42,男性!$A$13:$Q$112,11,FALSE)="","",VLOOKUP(A42,男性!$A$13:$Q$112,11,FALSE))</f>
        <v/>
      </c>
      <c r="L42" s="28" t="str">
        <f>IF(VLOOKUP(A42,男性!$A$13:$Q$112,12,FALSE)="","",VLOOKUP(A42,男性!$A$13:$Q$112,12,FALSE))</f>
        <v/>
      </c>
      <c r="M42" s="168" t="str">
        <f>IF(VLOOKUP(A42,男性!$A$13:$Q$112,13,FALSE)="","",VLOOKUP(A42,男性!$A$13:$Q$112,13,FALSE))</f>
        <v/>
      </c>
      <c r="N42" s="169" t="str">
        <f>IF(VLOOKUP(A42,男性!$A$13:$Q$112,14,FALSE)="","",VLOOKUP(A42,男性!$A$13:$Q$112,14,FALSE))</f>
        <v/>
      </c>
      <c r="O42" s="169" t="str">
        <f>IF(VLOOKUP(A42,男性!$A$13:$Q$112,15,FALSE)="","",VLOOKUP(A42,男性!$A$13:$Q$112,15,FALSE))</f>
        <v/>
      </c>
      <c r="P42" s="169" t="str">
        <f>IF(VLOOKUP(A42,男性!$A$13:$Q$112,16,FALSE)="","",VLOOKUP(A42,男性!$A$13:$Q$112,16,FALSE))</f>
        <v/>
      </c>
      <c r="Q42" s="170" t="str">
        <f>IF(VLOOKUP(A42,男性!$A$13:$Q$112,17,FALSE)="","",VLOOKUP(A42,男性!$A$13:$Q$112,17,FALSE))</f>
        <v/>
      </c>
    </row>
    <row r="43" spans="1:17" ht="17.5" customHeight="1" x14ac:dyDescent="0.55000000000000004">
      <c r="A43" s="68">
        <v>38</v>
      </c>
      <c r="B43" s="28" t="str">
        <f t="shared" si="0"/>
        <v/>
      </c>
      <c r="C43" s="28" t="str">
        <f t="shared" si="1"/>
        <v/>
      </c>
      <c r="D43" s="28" t="str">
        <f>IF(VLOOKUP(A43,男性!$A$13:$Q$112,4,FALSE)="","",VLOOKUP(A43,男性!$A$13:$Q$112,4,FALSE))</f>
        <v/>
      </c>
      <c r="E43" s="28" t="str">
        <f>IF(VLOOKUP(A43,男性!$A$13:$Q$112,5,FALSE)="","",VLOOKUP(A43,男性!$A$13:$Q$112,5,FALSE))</f>
        <v/>
      </c>
      <c r="F43" s="28" t="str">
        <f>IF(VLOOKUP(A43,男性!$A$13:$Q$112,6,FALSE)="","",VLOOKUP(A43,男性!$A$13:$Q$112,6,FALSE))</f>
        <v/>
      </c>
      <c r="G43" s="28" t="str">
        <f>IF(VLOOKUP(A43,男性!$A$13:$Q$112,7,FALSE)="","",VLOOKUP(A43,男性!$A$13:$Q$112,7,FALSE))</f>
        <v/>
      </c>
      <c r="H43" s="28" t="str">
        <f>IF(VLOOKUP(A43,男性!$A$13:$Q$112,8,FALSE)="","",VLOOKUP(A43,男性!$A$13:$Q$112,8,FALSE))</f>
        <v/>
      </c>
      <c r="I43" s="28" t="str">
        <f>IF(VLOOKUP(A43,男性!$A$13:$Q$112,9,FALSE)="","",VLOOKUP(A43,男性!$A$13:$Q$112,9,FALSE))</f>
        <v/>
      </c>
      <c r="J43" s="29" t="str">
        <f>IF(VLOOKUP(A43,男性!$A$13:$Q$112,10,FALSE)="","",VLOOKUP(A43,男性!$A$13:$Q$112,10,FALSE))</f>
        <v/>
      </c>
      <c r="K43" s="34" t="str">
        <f>IF(VLOOKUP(A43,男性!$A$13:$Q$112,11,FALSE)="","",VLOOKUP(A43,男性!$A$13:$Q$112,11,FALSE))</f>
        <v/>
      </c>
      <c r="L43" s="28" t="str">
        <f>IF(VLOOKUP(A43,男性!$A$13:$Q$112,12,FALSE)="","",VLOOKUP(A43,男性!$A$13:$Q$112,12,FALSE))</f>
        <v/>
      </c>
      <c r="M43" s="168" t="str">
        <f>IF(VLOOKUP(A43,男性!$A$13:$Q$112,13,FALSE)="","",VLOOKUP(A43,男性!$A$13:$Q$112,13,FALSE))</f>
        <v/>
      </c>
      <c r="N43" s="169" t="str">
        <f>IF(VLOOKUP(A43,男性!$A$13:$Q$112,14,FALSE)="","",VLOOKUP(A43,男性!$A$13:$Q$112,14,FALSE))</f>
        <v/>
      </c>
      <c r="O43" s="169" t="str">
        <f>IF(VLOOKUP(A43,男性!$A$13:$Q$112,15,FALSE)="","",VLOOKUP(A43,男性!$A$13:$Q$112,15,FALSE))</f>
        <v/>
      </c>
      <c r="P43" s="169" t="str">
        <f>IF(VLOOKUP(A43,男性!$A$13:$Q$112,16,FALSE)="","",VLOOKUP(A43,男性!$A$13:$Q$112,16,FALSE))</f>
        <v/>
      </c>
      <c r="Q43" s="170" t="str">
        <f>IF(VLOOKUP(A43,男性!$A$13:$Q$112,17,FALSE)="","",VLOOKUP(A43,男性!$A$13:$Q$112,17,FALSE))</f>
        <v/>
      </c>
    </row>
    <row r="44" spans="1:17" ht="17.5" customHeight="1" x14ac:dyDescent="0.55000000000000004">
      <c r="A44" s="68">
        <v>39</v>
      </c>
      <c r="B44" s="28" t="str">
        <f t="shared" si="0"/>
        <v/>
      </c>
      <c r="C44" s="28" t="str">
        <f t="shared" si="1"/>
        <v/>
      </c>
      <c r="D44" s="28" t="str">
        <f>IF(VLOOKUP(A44,男性!$A$13:$Q$112,4,FALSE)="","",VLOOKUP(A44,男性!$A$13:$Q$112,4,FALSE))</f>
        <v/>
      </c>
      <c r="E44" s="28" t="str">
        <f>IF(VLOOKUP(A44,男性!$A$13:$Q$112,5,FALSE)="","",VLOOKUP(A44,男性!$A$13:$Q$112,5,FALSE))</f>
        <v/>
      </c>
      <c r="F44" s="28" t="str">
        <f>IF(VLOOKUP(A44,男性!$A$13:$Q$112,6,FALSE)="","",VLOOKUP(A44,男性!$A$13:$Q$112,6,FALSE))</f>
        <v/>
      </c>
      <c r="G44" s="28" t="str">
        <f>IF(VLOOKUP(A44,男性!$A$13:$Q$112,7,FALSE)="","",VLOOKUP(A44,男性!$A$13:$Q$112,7,FALSE))</f>
        <v/>
      </c>
      <c r="H44" s="28" t="str">
        <f>IF(VLOOKUP(A44,男性!$A$13:$Q$112,8,FALSE)="","",VLOOKUP(A44,男性!$A$13:$Q$112,8,FALSE))</f>
        <v/>
      </c>
      <c r="I44" s="28" t="str">
        <f>IF(VLOOKUP(A44,男性!$A$13:$Q$112,9,FALSE)="","",VLOOKUP(A44,男性!$A$13:$Q$112,9,FALSE))</f>
        <v/>
      </c>
      <c r="J44" s="29" t="str">
        <f>IF(VLOOKUP(A44,男性!$A$13:$Q$112,10,FALSE)="","",VLOOKUP(A44,男性!$A$13:$Q$112,10,FALSE))</f>
        <v/>
      </c>
      <c r="K44" s="34" t="str">
        <f>IF(VLOOKUP(A44,男性!$A$13:$Q$112,11,FALSE)="","",VLOOKUP(A44,男性!$A$13:$Q$112,11,FALSE))</f>
        <v/>
      </c>
      <c r="L44" s="28" t="str">
        <f>IF(VLOOKUP(A44,男性!$A$13:$Q$112,12,FALSE)="","",VLOOKUP(A44,男性!$A$13:$Q$112,12,FALSE))</f>
        <v/>
      </c>
      <c r="M44" s="168" t="str">
        <f>IF(VLOOKUP(A44,男性!$A$13:$Q$112,13,FALSE)="","",VLOOKUP(A44,男性!$A$13:$Q$112,13,FALSE))</f>
        <v/>
      </c>
      <c r="N44" s="169" t="str">
        <f>IF(VLOOKUP(A44,男性!$A$13:$Q$112,14,FALSE)="","",VLOOKUP(A44,男性!$A$13:$Q$112,14,FALSE))</f>
        <v/>
      </c>
      <c r="O44" s="169" t="str">
        <f>IF(VLOOKUP(A44,男性!$A$13:$Q$112,15,FALSE)="","",VLOOKUP(A44,男性!$A$13:$Q$112,15,FALSE))</f>
        <v/>
      </c>
      <c r="P44" s="169" t="str">
        <f>IF(VLOOKUP(A44,男性!$A$13:$Q$112,16,FALSE)="","",VLOOKUP(A44,男性!$A$13:$Q$112,16,FALSE))</f>
        <v/>
      </c>
      <c r="Q44" s="170" t="str">
        <f>IF(VLOOKUP(A44,男性!$A$13:$Q$112,17,FALSE)="","",VLOOKUP(A44,男性!$A$13:$Q$112,17,FALSE))</f>
        <v/>
      </c>
    </row>
    <row r="45" spans="1:17" ht="17.5" customHeight="1" x14ac:dyDescent="0.55000000000000004">
      <c r="A45" s="68">
        <v>40</v>
      </c>
      <c r="B45" s="28" t="str">
        <f t="shared" si="0"/>
        <v/>
      </c>
      <c r="C45" s="28" t="str">
        <f t="shared" si="1"/>
        <v/>
      </c>
      <c r="D45" s="28" t="str">
        <f>IF(VLOOKUP(A45,男性!$A$13:$Q$112,4,FALSE)="","",VLOOKUP(A45,男性!$A$13:$Q$112,4,FALSE))</f>
        <v/>
      </c>
      <c r="E45" s="28" t="str">
        <f>IF(VLOOKUP(A45,男性!$A$13:$Q$112,5,FALSE)="","",VLOOKUP(A45,男性!$A$13:$Q$112,5,FALSE))</f>
        <v/>
      </c>
      <c r="F45" s="28" t="str">
        <f>IF(VLOOKUP(A45,男性!$A$13:$Q$112,6,FALSE)="","",VLOOKUP(A45,男性!$A$13:$Q$112,6,FALSE))</f>
        <v/>
      </c>
      <c r="G45" s="28" t="str">
        <f>IF(VLOOKUP(A45,男性!$A$13:$Q$112,7,FALSE)="","",VLOOKUP(A45,男性!$A$13:$Q$112,7,FALSE))</f>
        <v/>
      </c>
      <c r="H45" s="28" t="str">
        <f>IF(VLOOKUP(A45,男性!$A$13:$Q$112,8,FALSE)="","",VLOOKUP(A45,男性!$A$13:$Q$112,8,FALSE))</f>
        <v/>
      </c>
      <c r="I45" s="28" t="str">
        <f>IF(VLOOKUP(A45,男性!$A$13:$Q$112,9,FALSE)="","",VLOOKUP(A45,男性!$A$13:$Q$112,9,FALSE))</f>
        <v/>
      </c>
      <c r="J45" s="29" t="str">
        <f>IF(VLOOKUP(A45,男性!$A$13:$Q$112,10,FALSE)="","",VLOOKUP(A45,男性!$A$13:$Q$112,10,FALSE))</f>
        <v/>
      </c>
      <c r="K45" s="34" t="str">
        <f>IF(VLOOKUP(A45,男性!$A$13:$Q$112,11,FALSE)="","",VLOOKUP(A45,男性!$A$13:$Q$112,11,FALSE))</f>
        <v/>
      </c>
      <c r="L45" s="28" t="str">
        <f>IF(VLOOKUP(A45,男性!$A$13:$Q$112,12,FALSE)="","",VLOOKUP(A45,男性!$A$13:$Q$112,12,FALSE))</f>
        <v/>
      </c>
      <c r="M45" s="168" t="str">
        <f>IF(VLOOKUP(A45,男性!$A$13:$Q$112,13,FALSE)="","",VLOOKUP(A45,男性!$A$13:$Q$112,13,FALSE))</f>
        <v/>
      </c>
      <c r="N45" s="169" t="str">
        <f>IF(VLOOKUP(A45,男性!$A$13:$Q$112,14,FALSE)="","",VLOOKUP(A45,男性!$A$13:$Q$112,14,FALSE))</f>
        <v/>
      </c>
      <c r="O45" s="169" t="str">
        <f>IF(VLOOKUP(A45,男性!$A$13:$Q$112,15,FALSE)="","",VLOOKUP(A45,男性!$A$13:$Q$112,15,FALSE))</f>
        <v/>
      </c>
      <c r="P45" s="169" t="str">
        <f>IF(VLOOKUP(A45,男性!$A$13:$Q$112,16,FALSE)="","",VLOOKUP(A45,男性!$A$13:$Q$112,16,FALSE))</f>
        <v/>
      </c>
      <c r="Q45" s="170" t="str">
        <f>IF(VLOOKUP(A45,男性!$A$13:$Q$112,17,FALSE)="","",VLOOKUP(A45,男性!$A$13:$Q$112,17,FALSE))</f>
        <v/>
      </c>
    </row>
    <row r="46" spans="1:17" ht="17.5" customHeight="1" x14ac:dyDescent="0.55000000000000004">
      <c r="A46" s="68">
        <v>41</v>
      </c>
      <c r="B46" s="28" t="str">
        <f t="shared" si="0"/>
        <v/>
      </c>
      <c r="C46" s="28" t="str">
        <f t="shared" si="1"/>
        <v/>
      </c>
      <c r="D46" s="28" t="str">
        <f>IF(VLOOKUP(A46,男性!$A$13:$Q$112,4,FALSE)="","",VLOOKUP(A46,男性!$A$13:$Q$112,4,FALSE))</f>
        <v/>
      </c>
      <c r="E46" s="28" t="str">
        <f>IF(VLOOKUP(A46,男性!$A$13:$Q$112,5,FALSE)="","",VLOOKUP(A46,男性!$A$13:$Q$112,5,FALSE))</f>
        <v/>
      </c>
      <c r="F46" s="28" t="str">
        <f>IF(VLOOKUP(A46,男性!$A$13:$Q$112,6,FALSE)="","",VLOOKUP(A46,男性!$A$13:$Q$112,6,FALSE))</f>
        <v/>
      </c>
      <c r="G46" s="28" t="str">
        <f>IF(VLOOKUP(A46,男性!$A$13:$Q$112,7,FALSE)="","",VLOOKUP(A46,男性!$A$13:$Q$112,7,FALSE))</f>
        <v/>
      </c>
      <c r="H46" s="28" t="str">
        <f>IF(VLOOKUP(A46,男性!$A$13:$Q$112,8,FALSE)="","",VLOOKUP(A46,男性!$A$13:$Q$112,8,FALSE))</f>
        <v/>
      </c>
      <c r="I46" s="28" t="str">
        <f>IF(VLOOKUP(A46,男性!$A$13:$Q$112,9,FALSE)="","",VLOOKUP(A46,男性!$A$13:$Q$112,9,FALSE))</f>
        <v/>
      </c>
      <c r="J46" s="29" t="str">
        <f>IF(VLOOKUP(A46,男性!$A$13:$Q$112,10,FALSE)="","",VLOOKUP(A46,男性!$A$13:$Q$112,10,FALSE))</f>
        <v/>
      </c>
      <c r="K46" s="34" t="str">
        <f>IF(VLOOKUP(A46,男性!$A$13:$Q$112,11,FALSE)="","",VLOOKUP(A46,男性!$A$13:$Q$112,11,FALSE))</f>
        <v/>
      </c>
      <c r="L46" s="28" t="str">
        <f>IF(VLOOKUP(A46,男性!$A$13:$Q$112,12,FALSE)="","",VLOOKUP(A46,男性!$A$13:$Q$112,12,FALSE))</f>
        <v/>
      </c>
      <c r="M46" s="168" t="str">
        <f>IF(VLOOKUP(A46,男性!$A$13:$Q$112,13,FALSE)="","",VLOOKUP(A46,男性!$A$13:$Q$112,13,FALSE))</f>
        <v/>
      </c>
      <c r="N46" s="169" t="str">
        <f>IF(VLOOKUP(A46,男性!$A$13:$Q$112,14,FALSE)="","",VLOOKUP(A46,男性!$A$13:$Q$112,14,FALSE))</f>
        <v/>
      </c>
      <c r="O46" s="169" t="str">
        <f>IF(VLOOKUP(A46,男性!$A$13:$Q$112,15,FALSE)="","",VLOOKUP(A46,男性!$A$13:$Q$112,15,FALSE))</f>
        <v/>
      </c>
      <c r="P46" s="169" t="str">
        <f>IF(VLOOKUP(A46,男性!$A$13:$Q$112,16,FALSE)="","",VLOOKUP(A46,男性!$A$13:$Q$112,16,FALSE))</f>
        <v/>
      </c>
      <c r="Q46" s="170" t="str">
        <f>IF(VLOOKUP(A46,男性!$A$13:$Q$112,17,FALSE)="","",VLOOKUP(A46,男性!$A$13:$Q$112,17,FALSE))</f>
        <v/>
      </c>
    </row>
    <row r="47" spans="1:17" ht="17.5" customHeight="1" x14ac:dyDescent="0.55000000000000004">
      <c r="A47" s="68">
        <v>42</v>
      </c>
      <c r="B47" s="28" t="str">
        <f t="shared" si="0"/>
        <v/>
      </c>
      <c r="C47" s="28" t="str">
        <f t="shared" si="1"/>
        <v/>
      </c>
      <c r="D47" s="28" t="str">
        <f>IF(VLOOKUP(A47,男性!$A$13:$Q$112,4,FALSE)="","",VLOOKUP(A47,男性!$A$13:$Q$112,4,FALSE))</f>
        <v/>
      </c>
      <c r="E47" s="28" t="str">
        <f>IF(VLOOKUP(A47,男性!$A$13:$Q$112,5,FALSE)="","",VLOOKUP(A47,男性!$A$13:$Q$112,5,FALSE))</f>
        <v/>
      </c>
      <c r="F47" s="28" t="str">
        <f>IF(VLOOKUP(A47,男性!$A$13:$Q$112,6,FALSE)="","",VLOOKUP(A47,男性!$A$13:$Q$112,6,FALSE))</f>
        <v/>
      </c>
      <c r="G47" s="28" t="str">
        <f>IF(VLOOKUP(A47,男性!$A$13:$Q$112,7,FALSE)="","",VLOOKUP(A47,男性!$A$13:$Q$112,7,FALSE))</f>
        <v/>
      </c>
      <c r="H47" s="28" t="str">
        <f>IF(VLOOKUP(A47,男性!$A$13:$Q$112,8,FALSE)="","",VLOOKUP(A47,男性!$A$13:$Q$112,8,FALSE))</f>
        <v/>
      </c>
      <c r="I47" s="28" t="str">
        <f>IF(VLOOKUP(A47,男性!$A$13:$Q$112,9,FALSE)="","",VLOOKUP(A47,男性!$A$13:$Q$112,9,FALSE))</f>
        <v/>
      </c>
      <c r="J47" s="29" t="str">
        <f>IF(VLOOKUP(A47,男性!$A$13:$Q$112,10,FALSE)="","",VLOOKUP(A47,男性!$A$13:$Q$112,10,FALSE))</f>
        <v/>
      </c>
      <c r="K47" s="34" t="str">
        <f>IF(VLOOKUP(A47,男性!$A$13:$Q$112,11,FALSE)="","",VLOOKUP(A47,男性!$A$13:$Q$112,11,FALSE))</f>
        <v/>
      </c>
      <c r="L47" s="28" t="str">
        <f>IF(VLOOKUP(A47,男性!$A$13:$Q$112,12,FALSE)="","",VLOOKUP(A47,男性!$A$13:$Q$112,12,FALSE))</f>
        <v/>
      </c>
      <c r="M47" s="168" t="str">
        <f>IF(VLOOKUP(A47,男性!$A$13:$Q$112,13,FALSE)="","",VLOOKUP(A47,男性!$A$13:$Q$112,13,FALSE))</f>
        <v/>
      </c>
      <c r="N47" s="169" t="str">
        <f>IF(VLOOKUP(A47,男性!$A$13:$Q$112,14,FALSE)="","",VLOOKUP(A47,男性!$A$13:$Q$112,14,FALSE))</f>
        <v/>
      </c>
      <c r="O47" s="169" t="str">
        <f>IF(VLOOKUP(A47,男性!$A$13:$Q$112,15,FALSE)="","",VLOOKUP(A47,男性!$A$13:$Q$112,15,FALSE))</f>
        <v/>
      </c>
      <c r="P47" s="169" t="str">
        <f>IF(VLOOKUP(A47,男性!$A$13:$Q$112,16,FALSE)="","",VLOOKUP(A47,男性!$A$13:$Q$112,16,FALSE))</f>
        <v/>
      </c>
      <c r="Q47" s="170" t="str">
        <f>IF(VLOOKUP(A47,男性!$A$13:$Q$112,17,FALSE)="","",VLOOKUP(A47,男性!$A$13:$Q$112,17,FALSE))</f>
        <v/>
      </c>
    </row>
    <row r="48" spans="1:17" ht="17.5" customHeight="1" x14ac:dyDescent="0.55000000000000004">
      <c r="A48" s="68">
        <v>43</v>
      </c>
      <c r="B48" s="28" t="str">
        <f t="shared" si="0"/>
        <v/>
      </c>
      <c r="C48" s="28" t="str">
        <f t="shared" si="1"/>
        <v/>
      </c>
      <c r="D48" s="28" t="str">
        <f>IF(VLOOKUP(A48,男性!$A$13:$Q$112,4,FALSE)="","",VLOOKUP(A48,男性!$A$13:$Q$112,4,FALSE))</f>
        <v/>
      </c>
      <c r="E48" s="28" t="str">
        <f>IF(VLOOKUP(A48,男性!$A$13:$Q$112,5,FALSE)="","",VLOOKUP(A48,男性!$A$13:$Q$112,5,FALSE))</f>
        <v/>
      </c>
      <c r="F48" s="28" t="str">
        <f>IF(VLOOKUP(A48,男性!$A$13:$Q$112,6,FALSE)="","",VLOOKUP(A48,男性!$A$13:$Q$112,6,FALSE))</f>
        <v/>
      </c>
      <c r="G48" s="28" t="str">
        <f>IF(VLOOKUP(A48,男性!$A$13:$Q$112,7,FALSE)="","",VLOOKUP(A48,男性!$A$13:$Q$112,7,FALSE))</f>
        <v/>
      </c>
      <c r="H48" s="28" t="str">
        <f>IF(VLOOKUP(A48,男性!$A$13:$Q$112,8,FALSE)="","",VLOOKUP(A48,男性!$A$13:$Q$112,8,FALSE))</f>
        <v/>
      </c>
      <c r="I48" s="28" t="str">
        <f>IF(VLOOKUP(A48,男性!$A$13:$Q$112,9,FALSE)="","",VLOOKUP(A48,男性!$A$13:$Q$112,9,FALSE))</f>
        <v/>
      </c>
      <c r="J48" s="29" t="str">
        <f>IF(VLOOKUP(A48,男性!$A$13:$Q$112,10,FALSE)="","",VLOOKUP(A48,男性!$A$13:$Q$112,10,FALSE))</f>
        <v/>
      </c>
      <c r="K48" s="34" t="str">
        <f>IF(VLOOKUP(A48,男性!$A$13:$Q$112,11,FALSE)="","",VLOOKUP(A48,男性!$A$13:$Q$112,11,FALSE))</f>
        <v/>
      </c>
      <c r="L48" s="28" t="str">
        <f>IF(VLOOKUP(A48,男性!$A$13:$Q$112,12,FALSE)="","",VLOOKUP(A48,男性!$A$13:$Q$112,12,FALSE))</f>
        <v/>
      </c>
      <c r="M48" s="168" t="str">
        <f>IF(VLOOKUP(A48,男性!$A$13:$Q$112,13,FALSE)="","",VLOOKUP(A48,男性!$A$13:$Q$112,13,FALSE))</f>
        <v/>
      </c>
      <c r="N48" s="169" t="str">
        <f>IF(VLOOKUP(A48,男性!$A$13:$Q$112,14,FALSE)="","",VLOOKUP(A48,男性!$A$13:$Q$112,14,FALSE))</f>
        <v/>
      </c>
      <c r="O48" s="169" t="str">
        <f>IF(VLOOKUP(A48,男性!$A$13:$Q$112,15,FALSE)="","",VLOOKUP(A48,男性!$A$13:$Q$112,15,FALSE))</f>
        <v/>
      </c>
      <c r="P48" s="169" t="str">
        <f>IF(VLOOKUP(A48,男性!$A$13:$Q$112,16,FALSE)="","",VLOOKUP(A48,男性!$A$13:$Q$112,16,FALSE))</f>
        <v/>
      </c>
      <c r="Q48" s="170" t="str">
        <f>IF(VLOOKUP(A48,男性!$A$13:$Q$112,17,FALSE)="","",VLOOKUP(A48,男性!$A$13:$Q$112,17,FALSE))</f>
        <v/>
      </c>
    </row>
    <row r="49" spans="1:17" ht="17.5" customHeight="1" x14ac:dyDescent="0.55000000000000004">
      <c r="A49" s="68">
        <v>44</v>
      </c>
      <c r="B49" s="28" t="str">
        <f t="shared" si="0"/>
        <v/>
      </c>
      <c r="C49" s="28" t="str">
        <f t="shared" si="1"/>
        <v/>
      </c>
      <c r="D49" s="28" t="str">
        <f>IF(VLOOKUP(A49,男性!$A$13:$Q$112,4,FALSE)="","",VLOOKUP(A49,男性!$A$13:$Q$112,4,FALSE))</f>
        <v/>
      </c>
      <c r="E49" s="28" t="str">
        <f>IF(VLOOKUP(A49,男性!$A$13:$Q$112,5,FALSE)="","",VLOOKUP(A49,男性!$A$13:$Q$112,5,FALSE))</f>
        <v/>
      </c>
      <c r="F49" s="28" t="str">
        <f>IF(VLOOKUP(A49,男性!$A$13:$Q$112,6,FALSE)="","",VLOOKUP(A49,男性!$A$13:$Q$112,6,FALSE))</f>
        <v/>
      </c>
      <c r="G49" s="28" t="str">
        <f>IF(VLOOKUP(A49,男性!$A$13:$Q$112,7,FALSE)="","",VLOOKUP(A49,男性!$A$13:$Q$112,7,FALSE))</f>
        <v/>
      </c>
      <c r="H49" s="28" t="str">
        <f>IF(VLOOKUP(A49,男性!$A$13:$Q$112,8,FALSE)="","",VLOOKUP(A49,男性!$A$13:$Q$112,8,FALSE))</f>
        <v/>
      </c>
      <c r="I49" s="28" t="str">
        <f>IF(VLOOKUP(A49,男性!$A$13:$Q$112,9,FALSE)="","",VLOOKUP(A49,男性!$A$13:$Q$112,9,FALSE))</f>
        <v/>
      </c>
      <c r="J49" s="29" t="str">
        <f>IF(VLOOKUP(A49,男性!$A$13:$Q$112,10,FALSE)="","",VLOOKUP(A49,男性!$A$13:$Q$112,10,FALSE))</f>
        <v/>
      </c>
      <c r="K49" s="34" t="str">
        <f>IF(VLOOKUP(A49,男性!$A$13:$Q$112,11,FALSE)="","",VLOOKUP(A49,男性!$A$13:$Q$112,11,FALSE))</f>
        <v/>
      </c>
      <c r="L49" s="28" t="str">
        <f>IF(VLOOKUP(A49,男性!$A$13:$Q$112,12,FALSE)="","",VLOOKUP(A49,男性!$A$13:$Q$112,12,FALSE))</f>
        <v/>
      </c>
      <c r="M49" s="168" t="str">
        <f>IF(VLOOKUP(A49,男性!$A$13:$Q$112,13,FALSE)="","",VLOOKUP(A49,男性!$A$13:$Q$112,13,FALSE))</f>
        <v/>
      </c>
      <c r="N49" s="169" t="str">
        <f>IF(VLOOKUP(A49,男性!$A$13:$Q$112,14,FALSE)="","",VLOOKUP(A49,男性!$A$13:$Q$112,14,FALSE))</f>
        <v/>
      </c>
      <c r="O49" s="169" t="str">
        <f>IF(VLOOKUP(A49,男性!$A$13:$Q$112,15,FALSE)="","",VLOOKUP(A49,男性!$A$13:$Q$112,15,FALSE))</f>
        <v/>
      </c>
      <c r="P49" s="169" t="str">
        <f>IF(VLOOKUP(A49,男性!$A$13:$Q$112,16,FALSE)="","",VLOOKUP(A49,男性!$A$13:$Q$112,16,FALSE))</f>
        <v/>
      </c>
      <c r="Q49" s="170" t="str">
        <f>IF(VLOOKUP(A49,男性!$A$13:$Q$112,17,FALSE)="","",VLOOKUP(A49,男性!$A$13:$Q$112,17,FALSE))</f>
        <v/>
      </c>
    </row>
    <row r="50" spans="1:17" ht="17.5" customHeight="1" x14ac:dyDescent="0.55000000000000004">
      <c r="A50" s="68">
        <v>45</v>
      </c>
      <c r="B50" s="28" t="str">
        <f t="shared" si="0"/>
        <v/>
      </c>
      <c r="C50" s="28" t="str">
        <f t="shared" si="1"/>
        <v/>
      </c>
      <c r="D50" s="28" t="str">
        <f>IF(VLOOKUP(A50,男性!$A$13:$Q$112,4,FALSE)="","",VLOOKUP(A50,男性!$A$13:$Q$112,4,FALSE))</f>
        <v/>
      </c>
      <c r="E50" s="28" t="str">
        <f>IF(VLOOKUP(A50,男性!$A$13:$Q$112,5,FALSE)="","",VLOOKUP(A50,男性!$A$13:$Q$112,5,FALSE))</f>
        <v/>
      </c>
      <c r="F50" s="28" t="str">
        <f>IF(VLOOKUP(A50,男性!$A$13:$Q$112,6,FALSE)="","",VLOOKUP(A50,男性!$A$13:$Q$112,6,FALSE))</f>
        <v/>
      </c>
      <c r="G50" s="28" t="str">
        <f>IF(VLOOKUP(A50,男性!$A$13:$Q$112,7,FALSE)="","",VLOOKUP(A50,男性!$A$13:$Q$112,7,FALSE))</f>
        <v/>
      </c>
      <c r="H50" s="28" t="str">
        <f>IF(VLOOKUP(A50,男性!$A$13:$Q$112,8,FALSE)="","",VLOOKUP(A50,男性!$A$13:$Q$112,8,FALSE))</f>
        <v/>
      </c>
      <c r="I50" s="28" t="str">
        <f>IF(VLOOKUP(A50,男性!$A$13:$Q$112,9,FALSE)="","",VLOOKUP(A50,男性!$A$13:$Q$112,9,FALSE))</f>
        <v/>
      </c>
      <c r="J50" s="29" t="str">
        <f>IF(VLOOKUP(A50,男性!$A$13:$Q$112,10,FALSE)="","",VLOOKUP(A50,男性!$A$13:$Q$112,10,FALSE))</f>
        <v/>
      </c>
      <c r="K50" s="34" t="str">
        <f>IF(VLOOKUP(A50,男性!$A$13:$Q$112,11,FALSE)="","",VLOOKUP(A50,男性!$A$13:$Q$112,11,FALSE))</f>
        <v/>
      </c>
      <c r="L50" s="28" t="str">
        <f>IF(VLOOKUP(A50,男性!$A$13:$Q$112,12,FALSE)="","",VLOOKUP(A50,男性!$A$13:$Q$112,12,FALSE))</f>
        <v/>
      </c>
      <c r="M50" s="168" t="str">
        <f>IF(VLOOKUP(A50,男性!$A$13:$Q$112,13,FALSE)="","",VLOOKUP(A50,男性!$A$13:$Q$112,13,FALSE))</f>
        <v/>
      </c>
      <c r="N50" s="169" t="str">
        <f>IF(VLOOKUP(A50,男性!$A$13:$Q$112,14,FALSE)="","",VLOOKUP(A50,男性!$A$13:$Q$112,14,FALSE))</f>
        <v/>
      </c>
      <c r="O50" s="169" t="str">
        <f>IF(VLOOKUP(A50,男性!$A$13:$Q$112,15,FALSE)="","",VLOOKUP(A50,男性!$A$13:$Q$112,15,FALSE))</f>
        <v/>
      </c>
      <c r="P50" s="169" t="str">
        <f>IF(VLOOKUP(A50,男性!$A$13:$Q$112,16,FALSE)="","",VLOOKUP(A50,男性!$A$13:$Q$112,16,FALSE))</f>
        <v/>
      </c>
      <c r="Q50" s="170" t="str">
        <f>IF(VLOOKUP(A50,男性!$A$13:$Q$112,17,FALSE)="","",VLOOKUP(A50,男性!$A$13:$Q$112,17,FALSE))</f>
        <v/>
      </c>
    </row>
    <row r="51" spans="1:17" ht="17.5" customHeight="1" x14ac:dyDescent="0.55000000000000004">
      <c r="A51" s="68">
        <v>46</v>
      </c>
      <c r="B51" s="28" t="str">
        <f t="shared" si="0"/>
        <v/>
      </c>
      <c r="C51" s="28" t="str">
        <f t="shared" si="1"/>
        <v/>
      </c>
      <c r="D51" s="28" t="str">
        <f>IF(VLOOKUP(A51,男性!$A$13:$Q$112,4,FALSE)="","",VLOOKUP(A51,男性!$A$13:$Q$112,4,FALSE))</f>
        <v/>
      </c>
      <c r="E51" s="28" t="str">
        <f>IF(VLOOKUP(A51,男性!$A$13:$Q$112,5,FALSE)="","",VLOOKUP(A51,男性!$A$13:$Q$112,5,FALSE))</f>
        <v/>
      </c>
      <c r="F51" s="28" t="str">
        <f>IF(VLOOKUP(A51,男性!$A$13:$Q$112,6,FALSE)="","",VLOOKUP(A51,男性!$A$13:$Q$112,6,FALSE))</f>
        <v/>
      </c>
      <c r="G51" s="28" t="str">
        <f>IF(VLOOKUP(A51,男性!$A$13:$Q$112,7,FALSE)="","",VLOOKUP(A51,男性!$A$13:$Q$112,7,FALSE))</f>
        <v/>
      </c>
      <c r="H51" s="28" t="str">
        <f>IF(VLOOKUP(A51,男性!$A$13:$Q$112,8,FALSE)="","",VLOOKUP(A51,男性!$A$13:$Q$112,8,FALSE))</f>
        <v/>
      </c>
      <c r="I51" s="28" t="str">
        <f>IF(VLOOKUP(A51,男性!$A$13:$Q$112,9,FALSE)="","",VLOOKUP(A51,男性!$A$13:$Q$112,9,FALSE))</f>
        <v/>
      </c>
      <c r="J51" s="29" t="str">
        <f>IF(VLOOKUP(A51,男性!$A$13:$Q$112,10,FALSE)="","",VLOOKUP(A51,男性!$A$13:$Q$112,10,FALSE))</f>
        <v/>
      </c>
      <c r="K51" s="34" t="str">
        <f>IF(VLOOKUP(A51,男性!$A$13:$Q$112,11,FALSE)="","",VLOOKUP(A51,男性!$A$13:$Q$112,11,FALSE))</f>
        <v/>
      </c>
      <c r="L51" s="28" t="str">
        <f>IF(VLOOKUP(A51,男性!$A$13:$Q$112,12,FALSE)="","",VLOOKUP(A51,男性!$A$13:$Q$112,12,FALSE))</f>
        <v/>
      </c>
      <c r="M51" s="168" t="str">
        <f>IF(VLOOKUP(A51,男性!$A$13:$Q$112,13,FALSE)="","",VLOOKUP(A51,男性!$A$13:$Q$112,13,FALSE))</f>
        <v/>
      </c>
      <c r="N51" s="169" t="str">
        <f>IF(VLOOKUP(A51,男性!$A$13:$Q$112,14,FALSE)="","",VLOOKUP(A51,男性!$A$13:$Q$112,14,FALSE))</f>
        <v/>
      </c>
      <c r="O51" s="169" t="str">
        <f>IF(VLOOKUP(A51,男性!$A$13:$Q$112,15,FALSE)="","",VLOOKUP(A51,男性!$A$13:$Q$112,15,FALSE))</f>
        <v/>
      </c>
      <c r="P51" s="169" t="str">
        <f>IF(VLOOKUP(A51,男性!$A$13:$Q$112,16,FALSE)="","",VLOOKUP(A51,男性!$A$13:$Q$112,16,FALSE))</f>
        <v/>
      </c>
      <c r="Q51" s="170" t="str">
        <f>IF(VLOOKUP(A51,男性!$A$13:$Q$112,17,FALSE)="","",VLOOKUP(A51,男性!$A$13:$Q$112,17,FALSE))</f>
        <v/>
      </c>
    </row>
    <row r="52" spans="1:17" ht="17.5" customHeight="1" x14ac:dyDescent="0.55000000000000004">
      <c r="A52" s="68">
        <v>47</v>
      </c>
      <c r="B52" s="28" t="str">
        <f t="shared" si="0"/>
        <v/>
      </c>
      <c r="C52" s="28" t="str">
        <f t="shared" si="1"/>
        <v/>
      </c>
      <c r="D52" s="28" t="str">
        <f>IF(VLOOKUP(A52,男性!$A$13:$Q$112,4,FALSE)="","",VLOOKUP(A52,男性!$A$13:$Q$112,4,FALSE))</f>
        <v/>
      </c>
      <c r="E52" s="28" t="str">
        <f>IF(VLOOKUP(A52,男性!$A$13:$Q$112,5,FALSE)="","",VLOOKUP(A52,男性!$A$13:$Q$112,5,FALSE))</f>
        <v/>
      </c>
      <c r="F52" s="28" t="str">
        <f>IF(VLOOKUP(A52,男性!$A$13:$Q$112,6,FALSE)="","",VLOOKUP(A52,男性!$A$13:$Q$112,6,FALSE))</f>
        <v/>
      </c>
      <c r="G52" s="28" t="str">
        <f>IF(VLOOKUP(A52,男性!$A$13:$Q$112,7,FALSE)="","",VLOOKUP(A52,男性!$A$13:$Q$112,7,FALSE))</f>
        <v/>
      </c>
      <c r="H52" s="28" t="str">
        <f>IF(VLOOKUP(A52,男性!$A$13:$Q$112,8,FALSE)="","",VLOOKUP(A52,男性!$A$13:$Q$112,8,FALSE))</f>
        <v/>
      </c>
      <c r="I52" s="28" t="str">
        <f>IF(VLOOKUP(A52,男性!$A$13:$Q$112,9,FALSE)="","",VLOOKUP(A52,男性!$A$13:$Q$112,9,FALSE))</f>
        <v/>
      </c>
      <c r="J52" s="29" t="str">
        <f>IF(VLOOKUP(A52,男性!$A$13:$Q$112,10,FALSE)="","",VLOOKUP(A52,男性!$A$13:$Q$112,10,FALSE))</f>
        <v/>
      </c>
      <c r="K52" s="34" t="str">
        <f>IF(VLOOKUP(A52,男性!$A$13:$Q$112,11,FALSE)="","",VLOOKUP(A52,男性!$A$13:$Q$112,11,FALSE))</f>
        <v/>
      </c>
      <c r="L52" s="28" t="str">
        <f>IF(VLOOKUP(A52,男性!$A$13:$Q$112,12,FALSE)="","",VLOOKUP(A52,男性!$A$13:$Q$112,12,FALSE))</f>
        <v/>
      </c>
      <c r="M52" s="168" t="str">
        <f>IF(VLOOKUP(A52,男性!$A$13:$Q$112,13,FALSE)="","",VLOOKUP(A52,男性!$A$13:$Q$112,13,FALSE))</f>
        <v/>
      </c>
      <c r="N52" s="169" t="str">
        <f>IF(VLOOKUP(A52,男性!$A$13:$Q$112,14,FALSE)="","",VLOOKUP(A52,男性!$A$13:$Q$112,14,FALSE))</f>
        <v/>
      </c>
      <c r="O52" s="169" t="str">
        <f>IF(VLOOKUP(A52,男性!$A$13:$Q$112,15,FALSE)="","",VLOOKUP(A52,男性!$A$13:$Q$112,15,FALSE))</f>
        <v/>
      </c>
      <c r="P52" s="169" t="str">
        <f>IF(VLOOKUP(A52,男性!$A$13:$Q$112,16,FALSE)="","",VLOOKUP(A52,男性!$A$13:$Q$112,16,FALSE))</f>
        <v/>
      </c>
      <c r="Q52" s="170" t="str">
        <f>IF(VLOOKUP(A52,男性!$A$13:$Q$112,17,FALSE)="","",VLOOKUP(A52,男性!$A$13:$Q$112,17,FALSE))</f>
        <v/>
      </c>
    </row>
    <row r="53" spans="1:17" ht="17.5" customHeight="1" x14ac:dyDescent="0.55000000000000004">
      <c r="A53" s="68">
        <v>48</v>
      </c>
      <c r="B53" s="28" t="str">
        <f t="shared" si="0"/>
        <v/>
      </c>
      <c r="C53" s="28" t="str">
        <f t="shared" si="1"/>
        <v/>
      </c>
      <c r="D53" s="28" t="str">
        <f>IF(VLOOKUP(A53,男性!$A$13:$Q$112,4,FALSE)="","",VLOOKUP(A53,男性!$A$13:$Q$112,4,FALSE))</f>
        <v/>
      </c>
      <c r="E53" s="28" t="str">
        <f>IF(VLOOKUP(A53,男性!$A$13:$Q$112,5,FALSE)="","",VLOOKUP(A53,男性!$A$13:$Q$112,5,FALSE))</f>
        <v/>
      </c>
      <c r="F53" s="28" t="str">
        <f>IF(VLOOKUP(A53,男性!$A$13:$Q$112,6,FALSE)="","",VLOOKUP(A53,男性!$A$13:$Q$112,6,FALSE))</f>
        <v/>
      </c>
      <c r="G53" s="28" t="str">
        <f>IF(VLOOKUP(A53,男性!$A$13:$Q$112,7,FALSE)="","",VLOOKUP(A53,男性!$A$13:$Q$112,7,FALSE))</f>
        <v/>
      </c>
      <c r="H53" s="28" t="str">
        <f>IF(VLOOKUP(A53,男性!$A$13:$Q$112,8,FALSE)="","",VLOOKUP(A53,男性!$A$13:$Q$112,8,FALSE))</f>
        <v/>
      </c>
      <c r="I53" s="28" t="str">
        <f>IF(VLOOKUP(A53,男性!$A$13:$Q$112,9,FALSE)="","",VLOOKUP(A53,男性!$A$13:$Q$112,9,FALSE))</f>
        <v/>
      </c>
      <c r="J53" s="29" t="str">
        <f>IF(VLOOKUP(A53,男性!$A$13:$Q$112,10,FALSE)="","",VLOOKUP(A53,男性!$A$13:$Q$112,10,FALSE))</f>
        <v/>
      </c>
      <c r="K53" s="34" t="str">
        <f>IF(VLOOKUP(A53,男性!$A$13:$Q$112,11,FALSE)="","",VLOOKUP(A53,男性!$A$13:$Q$112,11,FALSE))</f>
        <v/>
      </c>
      <c r="L53" s="28" t="str">
        <f>IF(VLOOKUP(A53,男性!$A$13:$Q$112,12,FALSE)="","",VLOOKUP(A53,男性!$A$13:$Q$112,12,FALSE))</f>
        <v/>
      </c>
      <c r="M53" s="168" t="str">
        <f>IF(VLOOKUP(A53,男性!$A$13:$Q$112,13,FALSE)="","",VLOOKUP(A53,男性!$A$13:$Q$112,13,FALSE))</f>
        <v/>
      </c>
      <c r="N53" s="169" t="str">
        <f>IF(VLOOKUP(A53,男性!$A$13:$Q$112,14,FALSE)="","",VLOOKUP(A53,男性!$A$13:$Q$112,14,FALSE))</f>
        <v/>
      </c>
      <c r="O53" s="169" t="str">
        <f>IF(VLOOKUP(A53,男性!$A$13:$Q$112,15,FALSE)="","",VLOOKUP(A53,男性!$A$13:$Q$112,15,FALSE))</f>
        <v/>
      </c>
      <c r="P53" s="169" t="str">
        <f>IF(VLOOKUP(A53,男性!$A$13:$Q$112,16,FALSE)="","",VLOOKUP(A53,男性!$A$13:$Q$112,16,FALSE))</f>
        <v/>
      </c>
      <c r="Q53" s="170" t="str">
        <f>IF(VLOOKUP(A53,男性!$A$13:$Q$112,17,FALSE)="","",VLOOKUP(A53,男性!$A$13:$Q$112,17,FALSE))</f>
        <v/>
      </c>
    </row>
    <row r="54" spans="1:17" ht="17.5" customHeight="1" x14ac:dyDescent="0.55000000000000004">
      <c r="A54" s="68">
        <v>49</v>
      </c>
      <c r="B54" s="28" t="str">
        <f t="shared" si="0"/>
        <v/>
      </c>
      <c r="C54" s="28" t="str">
        <f t="shared" si="1"/>
        <v/>
      </c>
      <c r="D54" s="28" t="str">
        <f>IF(VLOOKUP(A54,男性!$A$13:$Q$112,4,FALSE)="","",VLOOKUP(A54,男性!$A$13:$Q$112,4,FALSE))</f>
        <v/>
      </c>
      <c r="E54" s="28" t="str">
        <f>IF(VLOOKUP(A54,男性!$A$13:$Q$112,5,FALSE)="","",VLOOKUP(A54,男性!$A$13:$Q$112,5,FALSE))</f>
        <v/>
      </c>
      <c r="F54" s="28" t="str">
        <f>IF(VLOOKUP(A54,男性!$A$13:$Q$112,6,FALSE)="","",VLOOKUP(A54,男性!$A$13:$Q$112,6,FALSE))</f>
        <v/>
      </c>
      <c r="G54" s="28" t="str">
        <f>IF(VLOOKUP(A54,男性!$A$13:$Q$112,7,FALSE)="","",VLOOKUP(A54,男性!$A$13:$Q$112,7,FALSE))</f>
        <v/>
      </c>
      <c r="H54" s="28" t="str">
        <f>IF(VLOOKUP(A54,男性!$A$13:$Q$112,8,FALSE)="","",VLOOKUP(A54,男性!$A$13:$Q$112,8,FALSE))</f>
        <v/>
      </c>
      <c r="I54" s="28" t="str">
        <f>IF(VLOOKUP(A54,男性!$A$13:$Q$112,9,FALSE)="","",VLOOKUP(A54,男性!$A$13:$Q$112,9,FALSE))</f>
        <v/>
      </c>
      <c r="J54" s="29" t="str">
        <f>IF(VLOOKUP(A54,男性!$A$13:$Q$112,10,FALSE)="","",VLOOKUP(A54,男性!$A$13:$Q$112,10,FALSE))</f>
        <v/>
      </c>
      <c r="K54" s="34" t="str">
        <f>IF(VLOOKUP(A54,男性!$A$13:$Q$112,11,FALSE)="","",VLOOKUP(A54,男性!$A$13:$Q$112,11,FALSE))</f>
        <v/>
      </c>
      <c r="L54" s="28" t="str">
        <f>IF(VLOOKUP(A54,男性!$A$13:$Q$112,12,FALSE)="","",VLOOKUP(A54,男性!$A$13:$Q$112,12,FALSE))</f>
        <v/>
      </c>
      <c r="M54" s="168" t="str">
        <f>IF(VLOOKUP(A54,男性!$A$13:$Q$112,13,FALSE)="","",VLOOKUP(A54,男性!$A$13:$Q$112,13,FALSE))</f>
        <v/>
      </c>
      <c r="N54" s="169" t="str">
        <f>IF(VLOOKUP(A54,男性!$A$13:$Q$112,14,FALSE)="","",VLOOKUP(A54,男性!$A$13:$Q$112,14,FALSE))</f>
        <v/>
      </c>
      <c r="O54" s="169" t="str">
        <f>IF(VLOOKUP(A54,男性!$A$13:$Q$112,15,FALSE)="","",VLOOKUP(A54,男性!$A$13:$Q$112,15,FALSE))</f>
        <v/>
      </c>
      <c r="P54" s="169" t="str">
        <f>IF(VLOOKUP(A54,男性!$A$13:$Q$112,16,FALSE)="","",VLOOKUP(A54,男性!$A$13:$Q$112,16,FALSE))</f>
        <v/>
      </c>
      <c r="Q54" s="170" t="str">
        <f>IF(VLOOKUP(A54,男性!$A$13:$Q$112,17,FALSE)="","",VLOOKUP(A54,男性!$A$13:$Q$112,17,FALSE))</f>
        <v/>
      </c>
    </row>
    <row r="55" spans="1:17" ht="17.5" customHeight="1" x14ac:dyDescent="0.55000000000000004">
      <c r="A55" s="68">
        <v>50</v>
      </c>
      <c r="B55" s="28" t="str">
        <f t="shared" si="0"/>
        <v/>
      </c>
      <c r="C55" s="28" t="str">
        <f t="shared" si="1"/>
        <v/>
      </c>
      <c r="D55" s="28" t="str">
        <f>IF(VLOOKUP(A55,男性!$A$13:$Q$112,4,FALSE)="","",VLOOKUP(A55,男性!$A$13:$Q$112,4,FALSE))</f>
        <v/>
      </c>
      <c r="E55" s="28" t="str">
        <f>IF(VLOOKUP(A55,男性!$A$13:$Q$112,5,FALSE)="","",VLOOKUP(A55,男性!$A$13:$Q$112,5,FALSE))</f>
        <v/>
      </c>
      <c r="F55" s="28" t="str">
        <f>IF(VLOOKUP(A55,男性!$A$13:$Q$112,6,FALSE)="","",VLOOKUP(A55,男性!$A$13:$Q$112,6,FALSE))</f>
        <v/>
      </c>
      <c r="G55" s="28" t="str">
        <f>IF(VLOOKUP(A55,男性!$A$13:$Q$112,7,FALSE)="","",VLOOKUP(A55,男性!$A$13:$Q$112,7,FALSE))</f>
        <v/>
      </c>
      <c r="H55" s="28" t="str">
        <f>IF(VLOOKUP(A55,男性!$A$13:$Q$112,8,FALSE)="","",VLOOKUP(A55,男性!$A$13:$Q$112,8,FALSE))</f>
        <v/>
      </c>
      <c r="I55" s="28" t="str">
        <f>IF(VLOOKUP(A55,男性!$A$13:$Q$112,9,FALSE)="","",VLOOKUP(A55,男性!$A$13:$Q$112,9,FALSE))</f>
        <v/>
      </c>
      <c r="J55" s="29" t="str">
        <f>IF(VLOOKUP(A55,男性!$A$13:$Q$112,10,FALSE)="","",VLOOKUP(A55,男性!$A$13:$Q$112,10,FALSE))</f>
        <v/>
      </c>
      <c r="K55" s="34" t="str">
        <f>IF(VLOOKUP(A55,男性!$A$13:$Q$112,11,FALSE)="","",VLOOKUP(A55,男性!$A$13:$Q$112,11,FALSE))</f>
        <v/>
      </c>
      <c r="L55" s="28" t="str">
        <f>IF(VLOOKUP(A55,男性!$A$13:$Q$112,12,FALSE)="","",VLOOKUP(A55,男性!$A$13:$Q$112,12,FALSE))</f>
        <v/>
      </c>
      <c r="M55" s="168" t="str">
        <f>IF(VLOOKUP(A55,男性!$A$13:$Q$112,13,FALSE)="","",VLOOKUP(A55,男性!$A$13:$Q$112,13,FALSE))</f>
        <v/>
      </c>
      <c r="N55" s="169" t="str">
        <f>IF(VLOOKUP(A55,男性!$A$13:$Q$112,14,FALSE)="","",VLOOKUP(A55,男性!$A$13:$Q$112,14,FALSE))</f>
        <v/>
      </c>
      <c r="O55" s="169" t="str">
        <f>IF(VLOOKUP(A55,男性!$A$13:$Q$112,15,FALSE)="","",VLOOKUP(A55,男性!$A$13:$Q$112,15,FALSE))</f>
        <v/>
      </c>
      <c r="P55" s="169" t="str">
        <f>IF(VLOOKUP(A55,男性!$A$13:$Q$112,16,FALSE)="","",VLOOKUP(A55,男性!$A$13:$Q$112,16,FALSE))</f>
        <v/>
      </c>
      <c r="Q55" s="170" t="str">
        <f>IF(VLOOKUP(A55,男性!$A$13:$Q$112,17,FALSE)="","",VLOOKUP(A55,男性!$A$13:$Q$112,17,FALSE))</f>
        <v/>
      </c>
    </row>
    <row r="56" spans="1:17" ht="17.5" customHeight="1" x14ac:dyDescent="0.55000000000000004">
      <c r="A56" s="68">
        <v>51</v>
      </c>
      <c r="B56" s="28" t="str">
        <f t="shared" si="0"/>
        <v/>
      </c>
      <c r="C56" s="28" t="str">
        <f t="shared" si="1"/>
        <v/>
      </c>
      <c r="D56" s="28" t="str">
        <f>IF(VLOOKUP(A56,男性!$A$13:$Q$112,4,FALSE)="","",VLOOKUP(A56,男性!$A$13:$Q$112,4,FALSE))</f>
        <v/>
      </c>
      <c r="E56" s="28" t="str">
        <f>IF(VLOOKUP(A56,男性!$A$13:$Q$112,5,FALSE)="","",VLOOKUP(A56,男性!$A$13:$Q$112,5,FALSE))</f>
        <v/>
      </c>
      <c r="F56" s="28" t="str">
        <f>IF(VLOOKUP(A56,男性!$A$13:$Q$112,6,FALSE)="","",VLOOKUP(A56,男性!$A$13:$Q$112,6,FALSE))</f>
        <v/>
      </c>
      <c r="G56" s="28" t="str">
        <f>IF(VLOOKUP(A56,男性!$A$13:$Q$112,7,FALSE)="","",VLOOKUP(A56,男性!$A$13:$Q$112,7,FALSE))</f>
        <v/>
      </c>
      <c r="H56" s="28" t="str">
        <f>IF(VLOOKUP(A56,男性!$A$13:$Q$112,8,FALSE)="","",VLOOKUP(A56,男性!$A$13:$Q$112,8,FALSE))</f>
        <v/>
      </c>
      <c r="I56" s="28" t="str">
        <f>IF(VLOOKUP(A56,男性!$A$13:$Q$112,9,FALSE)="","",VLOOKUP(A56,男性!$A$13:$Q$112,9,FALSE))</f>
        <v/>
      </c>
      <c r="J56" s="29" t="str">
        <f>IF(VLOOKUP(A56,男性!$A$13:$Q$112,10,FALSE)="","",VLOOKUP(A56,男性!$A$13:$Q$112,10,FALSE))</f>
        <v/>
      </c>
      <c r="K56" s="34" t="str">
        <f>IF(VLOOKUP(A56,男性!$A$13:$Q$112,11,FALSE)="","",VLOOKUP(A56,男性!$A$13:$Q$112,11,FALSE))</f>
        <v/>
      </c>
      <c r="L56" s="28" t="str">
        <f>IF(VLOOKUP(A56,男性!$A$13:$Q$112,12,FALSE)="","",VLOOKUP(A56,男性!$A$13:$Q$112,12,FALSE))</f>
        <v/>
      </c>
      <c r="M56" s="168" t="str">
        <f>IF(VLOOKUP(A56,男性!$A$13:$Q$112,13,FALSE)="","",VLOOKUP(A56,男性!$A$13:$Q$112,13,FALSE))</f>
        <v/>
      </c>
      <c r="N56" s="169" t="str">
        <f>IF(VLOOKUP(A56,男性!$A$13:$Q$112,14,FALSE)="","",VLOOKUP(A56,男性!$A$13:$Q$112,14,FALSE))</f>
        <v/>
      </c>
      <c r="O56" s="169" t="str">
        <f>IF(VLOOKUP(A56,男性!$A$13:$Q$112,15,FALSE)="","",VLOOKUP(A56,男性!$A$13:$Q$112,15,FALSE))</f>
        <v/>
      </c>
      <c r="P56" s="169" t="str">
        <f>IF(VLOOKUP(A56,男性!$A$13:$Q$112,16,FALSE)="","",VLOOKUP(A56,男性!$A$13:$Q$112,16,FALSE))</f>
        <v/>
      </c>
      <c r="Q56" s="170" t="str">
        <f>IF(VLOOKUP(A56,男性!$A$13:$Q$112,17,FALSE)="","",VLOOKUP(A56,男性!$A$13:$Q$112,17,FALSE))</f>
        <v/>
      </c>
    </row>
    <row r="57" spans="1:17" ht="17.5" customHeight="1" x14ac:dyDescent="0.55000000000000004">
      <c r="A57" s="68">
        <v>52</v>
      </c>
      <c r="B57" s="28" t="str">
        <f t="shared" si="0"/>
        <v/>
      </c>
      <c r="C57" s="28" t="str">
        <f t="shared" si="1"/>
        <v/>
      </c>
      <c r="D57" s="28" t="str">
        <f>IF(VLOOKUP(A57,男性!$A$13:$Q$112,4,FALSE)="","",VLOOKUP(A57,男性!$A$13:$Q$112,4,FALSE))</f>
        <v/>
      </c>
      <c r="E57" s="28" t="str">
        <f>IF(VLOOKUP(A57,男性!$A$13:$Q$112,5,FALSE)="","",VLOOKUP(A57,男性!$A$13:$Q$112,5,FALSE))</f>
        <v/>
      </c>
      <c r="F57" s="28" t="str">
        <f>IF(VLOOKUP(A57,男性!$A$13:$Q$112,6,FALSE)="","",VLOOKUP(A57,男性!$A$13:$Q$112,6,FALSE))</f>
        <v/>
      </c>
      <c r="G57" s="28" t="str">
        <f>IF(VLOOKUP(A57,男性!$A$13:$Q$112,7,FALSE)="","",VLOOKUP(A57,男性!$A$13:$Q$112,7,FALSE))</f>
        <v/>
      </c>
      <c r="H57" s="28" t="str">
        <f>IF(VLOOKUP(A57,男性!$A$13:$Q$112,8,FALSE)="","",VLOOKUP(A57,男性!$A$13:$Q$112,8,FALSE))</f>
        <v/>
      </c>
      <c r="I57" s="28" t="str">
        <f>IF(VLOOKUP(A57,男性!$A$13:$Q$112,9,FALSE)="","",VLOOKUP(A57,男性!$A$13:$Q$112,9,FALSE))</f>
        <v/>
      </c>
      <c r="J57" s="29" t="str">
        <f>IF(VLOOKUP(A57,男性!$A$13:$Q$112,10,FALSE)="","",VLOOKUP(A57,男性!$A$13:$Q$112,10,FALSE))</f>
        <v/>
      </c>
      <c r="K57" s="34" t="str">
        <f>IF(VLOOKUP(A57,男性!$A$13:$Q$112,11,FALSE)="","",VLOOKUP(A57,男性!$A$13:$Q$112,11,FALSE))</f>
        <v/>
      </c>
      <c r="L57" s="28" t="str">
        <f>IF(VLOOKUP(A57,男性!$A$13:$Q$112,12,FALSE)="","",VLOOKUP(A57,男性!$A$13:$Q$112,12,FALSE))</f>
        <v/>
      </c>
      <c r="M57" s="168" t="str">
        <f>IF(VLOOKUP(A57,男性!$A$13:$Q$112,13,FALSE)="","",VLOOKUP(A57,男性!$A$13:$Q$112,13,FALSE))</f>
        <v/>
      </c>
      <c r="N57" s="169" t="str">
        <f>IF(VLOOKUP(A57,男性!$A$13:$Q$112,14,FALSE)="","",VLOOKUP(A57,男性!$A$13:$Q$112,14,FALSE))</f>
        <v/>
      </c>
      <c r="O57" s="169" t="str">
        <f>IF(VLOOKUP(A57,男性!$A$13:$Q$112,15,FALSE)="","",VLOOKUP(A57,男性!$A$13:$Q$112,15,FALSE))</f>
        <v/>
      </c>
      <c r="P57" s="169" t="str">
        <f>IF(VLOOKUP(A57,男性!$A$13:$Q$112,16,FALSE)="","",VLOOKUP(A57,男性!$A$13:$Q$112,16,FALSE))</f>
        <v/>
      </c>
      <c r="Q57" s="170" t="str">
        <f>IF(VLOOKUP(A57,男性!$A$13:$Q$112,17,FALSE)="","",VLOOKUP(A57,男性!$A$13:$Q$112,17,FALSE))</f>
        <v/>
      </c>
    </row>
    <row r="58" spans="1:17" ht="17.5" customHeight="1" x14ac:dyDescent="0.55000000000000004">
      <c r="A58" s="68">
        <v>53</v>
      </c>
      <c r="B58" s="28" t="str">
        <f t="shared" si="0"/>
        <v/>
      </c>
      <c r="C58" s="28" t="str">
        <f t="shared" si="1"/>
        <v/>
      </c>
      <c r="D58" s="28" t="str">
        <f>IF(VLOOKUP(A58,男性!$A$13:$Q$112,4,FALSE)="","",VLOOKUP(A58,男性!$A$13:$Q$112,4,FALSE))</f>
        <v/>
      </c>
      <c r="E58" s="28" t="str">
        <f>IF(VLOOKUP(A58,男性!$A$13:$Q$112,5,FALSE)="","",VLOOKUP(A58,男性!$A$13:$Q$112,5,FALSE))</f>
        <v/>
      </c>
      <c r="F58" s="28" t="str">
        <f>IF(VLOOKUP(A58,男性!$A$13:$Q$112,6,FALSE)="","",VLOOKUP(A58,男性!$A$13:$Q$112,6,FALSE))</f>
        <v/>
      </c>
      <c r="G58" s="28" t="str">
        <f>IF(VLOOKUP(A58,男性!$A$13:$Q$112,7,FALSE)="","",VLOOKUP(A58,男性!$A$13:$Q$112,7,FALSE))</f>
        <v/>
      </c>
      <c r="H58" s="28" t="str">
        <f>IF(VLOOKUP(A58,男性!$A$13:$Q$112,8,FALSE)="","",VLOOKUP(A58,男性!$A$13:$Q$112,8,FALSE))</f>
        <v/>
      </c>
      <c r="I58" s="28" t="str">
        <f>IF(VLOOKUP(A58,男性!$A$13:$Q$112,9,FALSE)="","",VLOOKUP(A58,男性!$A$13:$Q$112,9,FALSE))</f>
        <v/>
      </c>
      <c r="J58" s="29" t="str">
        <f>IF(VLOOKUP(A58,男性!$A$13:$Q$112,10,FALSE)="","",VLOOKUP(A58,男性!$A$13:$Q$112,10,FALSE))</f>
        <v/>
      </c>
      <c r="K58" s="34" t="str">
        <f>IF(VLOOKUP(A58,男性!$A$13:$Q$112,11,FALSE)="","",VLOOKUP(A58,男性!$A$13:$Q$112,11,FALSE))</f>
        <v/>
      </c>
      <c r="L58" s="28" t="str">
        <f>IF(VLOOKUP(A58,男性!$A$13:$Q$112,12,FALSE)="","",VLOOKUP(A58,男性!$A$13:$Q$112,12,FALSE))</f>
        <v/>
      </c>
      <c r="M58" s="168" t="str">
        <f>IF(VLOOKUP(A58,男性!$A$13:$Q$112,13,FALSE)="","",VLOOKUP(A58,男性!$A$13:$Q$112,13,FALSE))</f>
        <v/>
      </c>
      <c r="N58" s="169" t="str">
        <f>IF(VLOOKUP(A58,男性!$A$13:$Q$112,14,FALSE)="","",VLOOKUP(A58,男性!$A$13:$Q$112,14,FALSE))</f>
        <v/>
      </c>
      <c r="O58" s="169" t="str">
        <f>IF(VLOOKUP(A58,男性!$A$13:$Q$112,15,FALSE)="","",VLOOKUP(A58,男性!$A$13:$Q$112,15,FALSE))</f>
        <v/>
      </c>
      <c r="P58" s="169" t="str">
        <f>IF(VLOOKUP(A58,男性!$A$13:$Q$112,16,FALSE)="","",VLOOKUP(A58,男性!$A$13:$Q$112,16,FALSE))</f>
        <v/>
      </c>
      <c r="Q58" s="170" t="str">
        <f>IF(VLOOKUP(A58,男性!$A$13:$Q$112,17,FALSE)="","",VLOOKUP(A58,男性!$A$13:$Q$112,17,FALSE))</f>
        <v/>
      </c>
    </row>
    <row r="59" spans="1:17" ht="17.5" customHeight="1" x14ac:dyDescent="0.55000000000000004">
      <c r="A59" s="68">
        <v>54</v>
      </c>
      <c r="B59" s="28" t="str">
        <f t="shared" si="0"/>
        <v/>
      </c>
      <c r="C59" s="28" t="str">
        <f t="shared" si="1"/>
        <v/>
      </c>
      <c r="D59" s="28" t="str">
        <f>IF(VLOOKUP(A59,男性!$A$13:$Q$112,4,FALSE)="","",VLOOKUP(A59,男性!$A$13:$Q$112,4,FALSE))</f>
        <v/>
      </c>
      <c r="E59" s="28" t="str">
        <f>IF(VLOOKUP(A59,男性!$A$13:$Q$112,5,FALSE)="","",VLOOKUP(A59,男性!$A$13:$Q$112,5,FALSE))</f>
        <v/>
      </c>
      <c r="F59" s="28" t="str">
        <f>IF(VLOOKUP(A59,男性!$A$13:$Q$112,6,FALSE)="","",VLOOKUP(A59,男性!$A$13:$Q$112,6,FALSE))</f>
        <v/>
      </c>
      <c r="G59" s="28" t="str">
        <f>IF(VLOOKUP(A59,男性!$A$13:$Q$112,7,FALSE)="","",VLOOKUP(A59,男性!$A$13:$Q$112,7,FALSE))</f>
        <v/>
      </c>
      <c r="H59" s="28" t="str">
        <f>IF(VLOOKUP(A59,男性!$A$13:$Q$112,8,FALSE)="","",VLOOKUP(A59,男性!$A$13:$Q$112,8,FALSE))</f>
        <v/>
      </c>
      <c r="I59" s="28" t="str">
        <f>IF(VLOOKUP(A59,男性!$A$13:$Q$112,9,FALSE)="","",VLOOKUP(A59,男性!$A$13:$Q$112,9,FALSE))</f>
        <v/>
      </c>
      <c r="J59" s="29" t="str">
        <f>IF(VLOOKUP(A59,男性!$A$13:$Q$112,10,FALSE)="","",VLOOKUP(A59,男性!$A$13:$Q$112,10,FALSE))</f>
        <v/>
      </c>
      <c r="K59" s="34" t="str">
        <f>IF(VLOOKUP(A59,男性!$A$13:$Q$112,11,FALSE)="","",VLOOKUP(A59,男性!$A$13:$Q$112,11,FALSE))</f>
        <v/>
      </c>
      <c r="L59" s="28" t="str">
        <f>IF(VLOOKUP(A59,男性!$A$13:$Q$112,12,FALSE)="","",VLOOKUP(A59,男性!$A$13:$Q$112,12,FALSE))</f>
        <v/>
      </c>
      <c r="M59" s="168" t="str">
        <f>IF(VLOOKUP(A59,男性!$A$13:$Q$112,13,FALSE)="","",VLOOKUP(A59,男性!$A$13:$Q$112,13,FALSE))</f>
        <v/>
      </c>
      <c r="N59" s="169" t="str">
        <f>IF(VLOOKUP(A59,男性!$A$13:$Q$112,14,FALSE)="","",VLOOKUP(A59,男性!$A$13:$Q$112,14,FALSE))</f>
        <v/>
      </c>
      <c r="O59" s="169" t="str">
        <f>IF(VLOOKUP(A59,男性!$A$13:$Q$112,15,FALSE)="","",VLOOKUP(A59,男性!$A$13:$Q$112,15,FALSE))</f>
        <v/>
      </c>
      <c r="P59" s="169" t="str">
        <f>IF(VLOOKUP(A59,男性!$A$13:$Q$112,16,FALSE)="","",VLOOKUP(A59,男性!$A$13:$Q$112,16,FALSE))</f>
        <v/>
      </c>
      <c r="Q59" s="170" t="str">
        <f>IF(VLOOKUP(A59,男性!$A$13:$Q$112,17,FALSE)="","",VLOOKUP(A59,男性!$A$13:$Q$112,17,FALSE))</f>
        <v/>
      </c>
    </row>
    <row r="60" spans="1:17" ht="17.5" customHeight="1" x14ac:dyDescent="0.55000000000000004">
      <c r="A60" s="68">
        <v>55</v>
      </c>
      <c r="B60" s="28" t="str">
        <f t="shared" si="0"/>
        <v/>
      </c>
      <c r="C60" s="28" t="str">
        <f t="shared" si="1"/>
        <v/>
      </c>
      <c r="D60" s="28" t="str">
        <f>IF(VLOOKUP(A60,男性!$A$13:$Q$112,4,FALSE)="","",VLOOKUP(A60,男性!$A$13:$Q$112,4,FALSE))</f>
        <v/>
      </c>
      <c r="E60" s="28" t="str">
        <f>IF(VLOOKUP(A60,男性!$A$13:$Q$112,5,FALSE)="","",VLOOKUP(A60,男性!$A$13:$Q$112,5,FALSE))</f>
        <v/>
      </c>
      <c r="F60" s="28" t="str">
        <f>IF(VLOOKUP(A60,男性!$A$13:$Q$112,6,FALSE)="","",VLOOKUP(A60,男性!$A$13:$Q$112,6,FALSE))</f>
        <v/>
      </c>
      <c r="G60" s="28" t="str">
        <f>IF(VLOOKUP(A60,男性!$A$13:$Q$112,7,FALSE)="","",VLOOKUP(A60,男性!$A$13:$Q$112,7,FALSE))</f>
        <v/>
      </c>
      <c r="H60" s="28" t="str">
        <f>IF(VLOOKUP(A60,男性!$A$13:$Q$112,8,FALSE)="","",VLOOKUP(A60,男性!$A$13:$Q$112,8,FALSE))</f>
        <v/>
      </c>
      <c r="I60" s="28" t="str">
        <f>IF(VLOOKUP(A60,男性!$A$13:$Q$112,9,FALSE)="","",VLOOKUP(A60,男性!$A$13:$Q$112,9,FALSE))</f>
        <v/>
      </c>
      <c r="J60" s="29" t="str">
        <f>IF(VLOOKUP(A60,男性!$A$13:$Q$112,10,FALSE)="","",VLOOKUP(A60,男性!$A$13:$Q$112,10,FALSE))</f>
        <v/>
      </c>
      <c r="K60" s="34" t="str">
        <f>IF(VLOOKUP(A60,男性!$A$13:$Q$112,11,FALSE)="","",VLOOKUP(A60,男性!$A$13:$Q$112,11,FALSE))</f>
        <v/>
      </c>
      <c r="L60" s="28" t="str">
        <f>IF(VLOOKUP(A60,男性!$A$13:$Q$112,12,FALSE)="","",VLOOKUP(A60,男性!$A$13:$Q$112,12,FALSE))</f>
        <v/>
      </c>
      <c r="M60" s="168" t="str">
        <f>IF(VLOOKUP(A60,男性!$A$13:$Q$112,13,FALSE)="","",VLOOKUP(A60,男性!$A$13:$Q$112,13,FALSE))</f>
        <v/>
      </c>
      <c r="N60" s="169" t="str">
        <f>IF(VLOOKUP(A60,男性!$A$13:$Q$112,14,FALSE)="","",VLOOKUP(A60,男性!$A$13:$Q$112,14,FALSE))</f>
        <v/>
      </c>
      <c r="O60" s="169" t="str">
        <f>IF(VLOOKUP(A60,男性!$A$13:$Q$112,15,FALSE)="","",VLOOKUP(A60,男性!$A$13:$Q$112,15,FALSE))</f>
        <v/>
      </c>
      <c r="P60" s="169" t="str">
        <f>IF(VLOOKUP(A60,男性!$A$13:$Q$112,16,FALSE)="","",VLOOKUP(A60,男性!$A$13:$Q$112,16,FALSE))</f>
        <v/>
      </c>
      <c r="Q60" s="170" t="str">
        <f>IF(VLOOKUP(A60,男性!$A$13:$Q$112,17,FALSE)="","",VLOOKUP(A60,男性!$A$13:$Q$112,17,FALSE))</f>
        <v/>
      </c>
    </row>
    <row r="61" spans="1:17" ht="17.5" customHeight="1" x14ac:dyDescent="0.55000000000000004">
      <c r="A61" s="68">
        <v>56</v>
      </c>
      <c r="B61" s="28" t="str">
        <f t="shared" si="0"/>
        <v/>
      </c>
      <c r="C61" s="28" t="str">
        <f t="shared" si="1"/>
        <v/>
      </c>
      <c r="D61" s="28" t="str">
        <f>IF(VLOOKUP(A61,男性!$A$13:$Q$112,4,FALSE)="","",VLOOKUP(A61,男性!$A$13:$Q$112,4,FALSE))</f>
        <v/>
      </c>
      <c r="E61" s="28" t="str">
        <f>IF(VLOOKUP(A61,男性!$A$13:$Q$112,5,FALSE)="","",VLOOKUP(A61,男性!$A$13:$Q$112,5,FALSE))</f>
        <v/>
      </c>
      <c r="F61" s="28" t="str">
        <f>IF(VLOOKUP(A61,男性!$A$13:$Q$112,6,FALSE)="","",VLOOKUP(A61,男性!$A$13:$Q$112,6,FALSE))</f>
        <v/>
      </c>
      <c r="G61" s="28" t="str">
        <f>IF(VLOOKUP(A61,男性!$A$13:$Q$112,7,FALSE)="","",VLOOKUP(A61,男性!$A$13:$Q$112,7,FALSE))</f>
        <v/>
      </c>
      <c r="H61" s="28" t="str">
        <f>IF(VLOOKUP(A61,男性!$A$13:$Q$112,8,FALSE)="","",VLOOKUP(A61,男性!$A$13:$Q$112,8,FALSE))</f>
        <v/>
      </c>
      <c r="I61" s="28" t="str">
        <f>IF(VLOOKUP(A61,男性!$A$13:$Q$112,9,FALSE)="","",VLOOKUP(A61,男性!$A$13:$Q$112,9,FALSE))</f>
        <v/>
      </c>
      <c r="J61" s="29" t="str">
        <f>IF(VLOOKUP(A61,男性!$A$13:$Q$112,10,FALSE)="","",VLOOKUP(A61,男性!$A$13:$Q$112,10,FALSE))</f>
        <v/>
      </c>
      <c r="K61" s="34" t="str">
        <f>IF(VLOOKUP(A61,男性!$A$13:$Q$112,11,FALSE)="","",VLOOKUP(A61,男性!$A$13:$Q$112,11,FALSE))</f>
        <v/>
      </c>
      <c r="L61" s="28" t="str">
        <f>IF(VLOOKUP(A61,男性!$A$13:$Q$112,12,FALSE)="","",VLOOKUP(A61,男性!$A$13:$Q$112,12,FALSE))</f>
        <v/>
      </c>
      <c r="M61" s="168" t="str">
        <f>IF(VLOOKUP(A61,男性!$A$13:$Q$112,13,FALSE)="","",VLOOKUP(A61,男性!$A$13:$Q$112,13,FALSE))</f>
        <v/>
      </c>
      <c r="N61" s="169" t="str">
        <f>IF(VLOOKUP(A61,男性!$A$13:$Q$112,14,FALSE)="","",VLOOKUP(A61,男性!$A$13:$Q$112,14,FALSE))</f>
        <v/>
      </c>
      <c r="O61" s="169" t="str">
        <f>IF(VLOOKUP(A61,男性!$A$13:$Q$112,15,FALSE)="","",VLOOKUP(A61,男性!$A$13:$Q$112,15,FALSE))</f>
        <v/>
      </c>
      <c r="P61" s="169" t="str">
        <f>IF(VLOOKUP(A61,男性!$A$13:$Q$112,16,FALSE)="","",VLOOKUP(A61,男性!$A$13:$Q$112,16,FALSE))</f>
        <v/>
      </c>
      <c r="Q61" s="170" t="str">
        <f>IF(VLOOKUP(A61,男性!$A$13:$Q$112,17,FALSE)="","",VLOOKUP(A61,男性!$A$13:$Q$112,17,FALSE))</f>
        <v/>
      </c>
    </row>
    <row r="62" spans="1:17" ht="17.5" customHeight="1" x14ac:dyDescent="0.55000000000000004">
      <c r="A62" s="68">
        <v>57</v>
      </c>
      <c r="B62" s="28" t="str">
        <f t="shared" si="0"/>
        <v/>
      </c>
      <c r="C62" s="28" t="str">
        <f t="shared" si="1"/>
        <v/>
      </c>
      <c r="D62" s="28" t="str">
        <f>IF(VLOOKUP(A62,男性!$A$13:$Q$112,4,FALSE)="","",VLOOKUP(A62,男性!$A$13:$Q$112,4,FALSE))</f>
        <v/>
      </c>
      <c r="E62" s="28" t="str">
        <f>IF(VLOOKUP(A62,男性!$A$13:$Q$112,5,FALSE)="","",VLOOKUP(A62,男性!$A$13:$Q$112,5,FALSE))</f>
        <v/>
      </c>
      <c r="F62" s="28" t="str">
        <f>IF(VLOOKUP(A62,男性!$A$13:$Q$112,6,FALSE)="","",VLOOKUP(A62,男性!$A$13:$Q$112,6,FALSE))</f>
        <v/>
      </c>
      <c r="G62" s="28" t="str">
        <f>IF(VLOOKUP(A62,男性!$A$13:$Q$112,7,FALSE)="","",VLOOKUP(A62,男性!$A$13:$Q$112,7,FALSE))</f>
        <v/>
      </c>
      <c r="H62" s="28" t="str">
        <f>IF(VLOOKUP(A62,男性!$A$13:$Q$112,8,FALSE)="","",VLOOKUP(A62,男性!$A$13:$Q$112,8,FALSE))</f>
        <v/>
      </c>
      <c r="I62" s="28" t="str">
        <f>IF(VLOOKUP(A62,男性!$A$13:$Q$112,9,FALSE)="","",VLOOKUP(A62,男性!$A$13:$Q$112,9,FALSE))</f>
        <v/>
      </c>
      <c r="J62" s="29" t="str">
        <f>IF(VLOOKUP(A62,男性!$A$13:$Q$112,10,FALSE)="","",VLOOKUP(A62,男性!$A$13:$Q$112,10,FALSE))</f>
        <v/>
      </c>
      <c r="K62" s="34" t="str">
        <f>IF(VLOOKUP(A62,男性!$A$13:$Q$112,11,FALSE)="","",VLOOKUP(A62,男性!$A$13:$Q$112,11,FALSE))</f>
        <v/>
      </c>
      <c r="L62" s="28" t="str">
        <f>IF(VLOOKUP(A62,男性!$A$13:$Q$112,12,FALSE)="","",VLOOKUP(A62,男性!$A$13:$Q$112,12,FALSE))</f>
        <v/>
      </c>
      <c r="M62" s="168" t="str">
        <f>IF(VLOOKUP(A62,男性!$A$13:$Q$112,13,FALSE)="","",VLOOKUP(A62,男性!$A$13:$Q$112,13,FALSE))</f>
        <v/>
      </c>
      <c r="N62" s="169" t="str">
        <f>IF(VLOOKUP(A62,男性!$A$13:$Q$112,14,FALSE)="","",VLOOKUP(A62,男性!$A$13:$Q$112,14,FALSE))</f>
        <v/>
      </c>
      <c r="O62" s="169" t="str">
        <f>IF(VLOOKUP(A62,男性!$A$13:$Q$112,15,FALSE)="","",VLOOKUP(A62,男性!$A$13:$Q$112,15,FALSE))</f>
        <v/>
      </c>
      <c r="P62" s="169" t="str">
        <f>IF(VLOOKUP(A62,男性!$A$13:$Q$112,16,FALSE)="","",VLOOKUP(A62,男性!$A$13:$Q$112,16,FALSE))</f>
        <v/>
      </c>
      <c r="Q62" s="170" t="str">
        <f>IF(VLOOKUP(A62,男性!$A$13:$Q$112,17,FALSE)="","",VLOOKUP(A62,男性!$A$13:$Q$112,17,FALSE))</f>
        <v/>
      </c>
    </row>
    <row r="63" spans="1:17" ht="17.5" customHeight="1" x14ac:dyDescent="0.55000000000000004">
      <c r="A63" s="68">
        <v>58</v>
      </c>
      <c r="B63" s="28" t="str">
        <f t="shared" si="0"/>
        <v/>
      </c>
      <c r="C63" s="28" t="str">
        <f t="shared" si="1"/>
        <v/>
      </c>
      <c r="D63" s="28" t="str">
        <f>IF(VLOOKUP(A63,男性!$A$13:$Q$112,4,FALSE)="","",VLOOKUP(A63,男性!$A$13:$Q$112,4,FALSE))</f>
        <v/>
      </c>
      <c r="E63" s="28" t="str">
        <f>IF(VLOOKUP(A63,男性!$A$13:$Q$112,5,FALSE)="","",VLOOKUP(A63,男性!$A$13:$Q$112,5,FALSE))</f>
        <v/>
      </c>
      <c r="F63" s="28" t="str">
        <f>IF(VLOOKUP(A63,男性!$A$13:$Q$112,6,FALSE)="","",VLOOKUP(A63,男性!$A$13:$Q$112,6,FALSE))</f>
        <v/>
      </c>
      <c r="G63" s="28" t="str">
        <f>IF(VLOOKUP(A63,男性!$A$13:$Q$112,7,FALSE)="","",VLOOKUP(A63,男性!$A$13:$Q$112,7,FALSE))</f>
        <v/>
      </c>
      <c r="H63" s="28" t="str">
        <f>IF(VLOOKUP(A63,男性!$A$13:$Q$112,8,FALSE)="","",VLOOKUP(A63,男性!$A$13:$Q$112,8,FALSE))</f>
        <v/>
      </c>
      <c r="I63" s="28" t="str">
        <f>IF(VLOOKUP(A63,男性!$A$13:$Q$112,9,FALSE)="","",VLOOKUP(A63,男性!$A$13:$Q$112,9,FALSE))</f>
        <v/>
      </c>
      <c r="J63" s="29" t="str">
        <f>IF(VLOOKUP(A63,男性!$A$13:$Q$112,10,FALSE)="","",VLOOKUP(A63,男性!$A$13:$Q$112,10,FALSE))</f>
        <v/>
      </c>
      <c r="K63" s="34" t="str">
        <f>IF(VLOOKUP(A63,男性!$A$13:$Q$112,11,FALSE)="","",VLOOKUP(A63,男性!$A$13:$Q$112,11,FALSE))</f>
        <v/>
      </c>
      <c r="L63" s="28" t="str">
        <f>IF(VLOOKUP(A63,男性!$A$13:$Q$112,12,FALSE)="","",VLOOKUP(A63,男性!$A$13:$Q$112,12,FALSE))</f>
        <v/>
      </c>
      <c r="M63" s="168" t="str">
        <f>IF(VLOOKUP(A63,男性!$A$13:$Q$112,13,FALSE)="","",VLOOKUP(A63,男性!$A$13:$Q$112,13,FALSE))</f>
        <v/>
      </c>
      <c r="N63" s="169" t="str">
        <f>IF(VLOOKUP(A63,男性!$A$13:$Q$112,14,FALSE)="","",VLOOKUP(A63,男性!$A$13:$Q$112,14,FALSE))</f>
        <v/>
      </c>
      <c r="O63" s="169" t="str">
        <f>IF(VLOOKUP(A63,男性!$A$13:$Q$112,15,FALSE)="","",VLOOKUP(A63,男性!$A$13:$Q$112,15,FALSE))</f>
        <v/>
      </c>
      <c r="P63" s="169" t="str">
        <f>IF(VLOOKUP(A63,男性!$A$13:$Q$112,16,FALSE)="","",VLOOKUP(A63,男性!$A$13:$Q$112,16,FALSE))</f>
        <v/>
      </c>
      <c r="Q63" s="170" t="str">
        <f>IF(VLOOKUP(A63,男性!$A$13:$Q$112,17,FALSE)="","",VLOOKUP(A63,男性!$A$13:$Q$112,17,FALSE))</f>
        <v/>
      </c>
    </row>
    <row r="64" spans="1:17" ht="17.5" customHeight="1" x14ac:dyDescent="0.55000000000000004">
      <c r="A64" s="68">
        <v>59</v>
      </c>
      <c r="B64" s="28" t="str">
        <f t="shared" si="0"/>
        <v/>
      </c>
      <c r="C64" s="28" t="str">
        <f t="shared" si="1"/>
        <v/>
      </c>
      <c r="D64" s="28" t="str">
        <f>IF(VLOOKUP(A64,男性!$A$13:$Q$112,4,FALSE)="","",VLOOKUP(A64,男性!$A$13:$Q$112,4,FALSE))</f>
        <v/>
      </c>
      <c r="E64" s="28" t="str">
        <f>IF(VLOOKUP(A64,男性!$A$13:$Q$112,5,FALSE)="","",VLOOKUP(A64,男性!$A$13:$Q$112,5,FALSE))</f>
        <v/>
      </c>
      <c r="F64" s="28" t="str">
        <f>IF(VLOOKUP(A64,男性!$A$13:$Q$112,6,FALSE)="","",VLOOKUP(A64,男性!$A$13:$Q$112,6,FALSE))</f>
        <v/>
      </c>
      <c r="G64" s="28" t="str">
        <f>IF(VLOOKUP(A64,男性!$A$13:$Q$112,7,FALSE)="","",VLOOKUP(A64,男性!$A$13:$Q$112,7,FALSE))</f>
        <v/>
      </c>
      <c r="H64" s="28" t="str">
        <f>IF(VLOOKUP(A64,男性!$A$13:$Q$112,8,FALSE)="","",VLOOKUP(A64,男性!$A$13:$Q$112,8,FALSE))</f>
        <v/>
      </c>
      <c r="I64" s="28" t="str">
        <f>IF(VLOOKUP(A64,男性!$A$13:$Q$112,9,FALSE)="","",VLOOKUP(A64,男性!$A$13:$Q$112,9,FALSE))</f>
        <v/>
      </c>
      <c r="J64" s="29" t="str">
        <f>IF(VLOOKUP(A64,男性!$A$13:$Q$112,10,FALSE)="","",VLOOKUP(A64,男性!$A$13:$Q$112,10,FALSE))</f>
        <v/>
      </c>
      <c r="K64" s="34" t="str">
        <f>IF(VLOOKUP(A64,男性!$A$13:$Q$112,11,FALSE)="","",VLOOKUP(A64,男性!$A$13:$Q$112,11,FALSE))</f>
        <v/>
      </c>
      <c r="L64" s="28" t="str">
        <f>IF(VLOOKUP(A64,男性!$A$13:$Q$112,12,FALSE)="","",VLOOKUP(A64,男性!$A$13:$Q$112,12,FALSE))</f>
        <v/>
      </c>
      <c r="M64" s="168" t="str">
        <f>IF(VLOOKUP(A64,男性!$A$13:$Q$112,13,FALSE)="","",VLOOKUP(A64,男性!$A$13:$Q$112,13,FALSE))</f>
        <v/>
      </c>
      <c r="N64" s="169" t="str">
        <f>IF(VLOOKUP(A64,男性!$A$13:$Q$112,14,FALSE)="","",VLOOKUP(A64,男性!$A$13:$Q$112,14,FALSE))</f>
        <v/>
      </c>
      <c r="O64" s="169" t="str">
        <f>IF(VLOOKUP(A64,男性!$A$13:$Q$112,15,FALSE)="","",VLOOKUP(A64,男性!$A$13:$Q$112,15,FALSE))</f>
        <v/>
      </c>
      <c r="P64" s="169" t="str">
        <f>IF(VLOOKUP(A64,男性!$A$13:$Q$112,16,FALSE)="","",VLOOKUP(A64,男性!$A$13:$Q$112,16,FALSE))</f>
        <v/>
      </c>
      <c r="Q64" s="170" t="str">
        <f>IF(VLOOKUP(A64,男性!$A$13:$Q$112,17,FALSE)="","",VLOOKUP(A64,男性!$A$13:$Q$112,17,FALSE))</f>
        <v/>
      </c>
    </row>
    <row r="65" spans="1:17" ht="17.5" customHeight="1" x14ac:dyDescent="0.55000000000000004">
      <c r="A65" s="68">
        <v>60</v>
      </c>
      <c r="B65" s="28" t="str">
        <f t="shared" si="0"/>
        <v/>
      </c>
      <c r="C65" s="28" t="str">
        <f t="shared" si="1"/>
        <v/>
      </c>
      <c r="D65" s="28" t="str">
        <f>IF(VLOOKUP(A65,男性!$A$13:$Q$112,4,FALSE)="","",VLOOKUP(A65,男性!$A$13:$Q$112,4,FALSE))</f>
        <v/>
      </c>
      <c r="E65" s="28" t="str">
        <f>IF(VLOOKUP(A65,男性!$A$13:$Q$112,5,FALSE)="","",VLOOKUP(A65,男性!$A$13:$Q$112,5,FALSE))</f>
        <v/>
      </c>
      <c r="F65" s="28" t="str">
        <f>IF(VLOOKUP(A65,男性!$A$13:$Q$112,6,FALSE)="","",VLOOKUP(A65,男性!$A$13:$Q$112,6,FALSE))</f>
        <v/>
      </c>
      <c r="G65" s="28" t="str">
        <f>IF(VLOOKUP(A65,男性!$A$13:$Q$112,7,FALSE)="","",VLOOKUP(A65,男性!$A$13:$Q$112,7,FALSE))</f>
        <v/>
      </c>
      <c r="H65" s="28" t="str">
        <f>IF(VLOOKUP(A65,男性!$A$13:$Q$112,8,FALSE)="","",VLOOKUP(A65,男性!$A$13:$Q$112,8,FALSE))</f>
        <v/>
      </c>
      <c r="I65" s="28" t="str">
        <f>IF(VLOOKUP(A65,男性!$A$13:$Q$112,9,FALSE)="","",VLOOKUP(A65,男性!$A$13:$Q$112,9,FALSE))</f>
        <v/>
      </c>
      <c r="J65" s="29" t="str">
        <f>IF(VLOOKUP(A65,男性!$A$13:$Q$112,10,FALSE)="","",VLOOKUP(A65,男性!$A$13:$Q$112,10,FALSE))</f>
        <v/>
      </c>
      <c r="K65" s="34" t="str">
        <f>IF(VLOOKUP(A65,男性!$A$13:$Q$112,11,FALSE)="","",VLOOKUP(A65,男性!$A$13:$Q$112,11,FALSE))</f>
        <v/>
      </c>
      <c r="L65" s="28" t="str">
        <f>IF(VLOOKUP(A65,男性!$A$13:$Q$112,12,FALSE)="","",VLOOKUP(A65,男性!$A$13:$Q$112,12,FALSE))</f>
        <v/>
      </c>
      <c r="M65" s="168" t="str">
        <f>IF(VLOOKUP(A65,男性!$A$13:$Q$112,13,FALSE)="","",VLOOKUP(A65,男性!$A$13:$Q$112,13,FALSE))</f>
        <v/>
      </c>
      <c r="N65" s="169" t="str">
        <f>IF(VLOOKUP(A65,男性!$A$13:$Q$112,14,FALSE)="","",VLOOKUP(A65,男性!$A$13:$Q$112,14,FALSE))</f>
        <v/>
      </c>
      <c r="O65" s="169" t="str">
        <f>IF(VLOOKUP(A65,男性!$A$13:$Q$112,15,FALSE)="","",VLOOKUP(A65,男性!$A$13:$Q$112,15,FALSE))</f>
        <v/>
      </c>
      <c r="P65" s="169" t="str">
        <f>IF(VLOOKUP(A65,男性!$A$13:$Q$112,16,FALSE)="","",VLOOKUP(A65,男性!$A$13:$Q$112,16,FALSE))</f>
        <v/>
      </c>
      <c r="Q65" s="170" t="str">
        <f>IF(VLOOKUP(A65,男性!$A$13:$Q$112,17,FALSE)="","",VLOOKUP(A65,男性!$A$13:$Q$112,17,FALSE))</f>
        <v/>
      </c>
    </row>
    <row r="66" spans="1:17" ht="17.5" customHeight="1" x14ac:dyDescent="0.55000000000000004">
      <c r="A66" s="68">
        <v>61</v>
      </c>
      <c r="B66" s="28" t="str">
        <f t="shared" si="0"/>
        <v/>
      </c>
      <c r="C66" s="28" t="str">
        <f t="shared" si="1"/>
        <v/>
      </c>
      <c r="D66" s="28" t="str">
        <f>IF(VLOOKUP(A66,男性!$A$13:$Q$112,4,FALSE)="","",VLOOKUP(A66,男性!$A$13:$Q$112,4,FALSE))</f>
        <v/>
      </c>
      <c r="E66" s="28" t="str">
        <f>IF(VLOOKUP(A66,男性!$A$13:$Q$112,5,FALSE)="","",VLOOKUP(A66,男性!$A$13:$Q$112,5,FALSE))</f>
        <v/>
      </c>
      <c r="F66" s="28" t="str">
        <f>IF(VLOOKUP(A66,男性!$A$13:$Q$112,6,FALSE)="","",VLOOKUP(A66,男性!$A$13:$Q$112,6,FALSE))</f>
        <v/>
      </c>
      <c r="G66" s="28" t="str">
        <f>IF(VLOOKUP(A66,男性!$A$13:$Q$112,7,FALSE)="","",VLOOKUP(A66,男性!$A$13:$Q$112,7,FALSE))</f>
        <v/>
      </c>
      <c r="H66" s="28" t="str">
        <f>IF(VLOOKUP(A66,男性!$A$13:$Q$112,8,FALSE)="","",VLOOKUP(A66,男性!$A$13:$Q$112,8,FALSE))</f>
        <v/>
      </c>
      <c r="I66" s="28" t="str">
        <f>IF(VLOOKUP(A66,男性!$A$13:$Q$112,9,FALSE)="","",VLOOKUP(A66,男性!$A$13:$Q$112,9,FALSE))</f>
        <v/>
      </c>
      <c r="J66" s="29" t="str">
        <f>IF(VLOOKUP(A66,男性!$A$13:$Q$112,10,FALSE)="","",VLOOKUP(A66,男性!$A$13:$Q$112,10,FALSE))</f>
        <v/>
      </c>
      <c r="K66" s="34" t="str">
        <f>IF(VLOOKUP(A66,男性!$A$13:$Q$112,11,FALSE)="","",VLOOKUP(A66,男性!$A$13:$Q$112,11,FALSE))</f>
        <v/>
      </c>
      <c r="L66" s="28" t="str">
        <f>IF(VLOOKUP(A66,男性!$A$13:$Q$112,12,FALSE)="","",VLOOKUP(A66,男性!$A$13:$Q$112,12,FALSE))</f>
        <v/>
      </c>
      <c r="M66" s="168" t="str">
        <f>IF(VLOOKUP(A66,男性!$A$13:$Q$112,13,FALSE)="","",VLOOKUP(A66,男性!$A$13:$Q$112,13,FALSE))</f>
        <v/>
      </c>
      <c r="N66" s="169" t="str">
        <f>IF(VLOOKUP(A66,男性!$A$13:$Q$112,14,FALSE)="","",VLOOKUP(A66,男性!$A$13:$Q$112,14,FALSE))</f>
        <v/>
      </c>
      <c r="O66" s="169" t="str">
        <f>IF(VLOOKUP(A66,男性!$A$13:$Q$112,15,FALSE)="","",VLOOKUP(A66,男性!$A$13:$Q$112,15,FALSE))</f>
        <v/>
      </c>
      <c r="P66" s="169" t="str">
        <f>IF(VLOOKUP(A66,男性!$A$13:$Q$112,16,FALSE)="","",VLOOKUP(A66,男性!$A$13:$Q$112,16,FALSE))</f>
        <v/>
      </c>
      <c r="Q66" s="170" t="str">
        <f>IF(VLOOKUP(A66,男性!$A$13:$Q$112,17,FALSE)="","",VLOOKUP(A66,男性!$A$13:$Q$112,17,FALSE))</f>
        <v/>
      </c>
    </row>
    <row r="67" spans="1:17" ht="17.5" customHeight="1" x14ac:dyDescent="0.55000000000000004">
      <c r="A67" s="68">
        <v>62</v>
      </c>
      <c r="B67" s="28" t="str">
        <f t="shared" si="0"/>
        <v/>
      </c>
      <c r="C67" s="28" t="str">
        <f t="shared" si="1"/>
        <v/>
      </c>
      <c r="D67" s="28" t="str">
        <f>IF(VLOOKUP(A67,男性!$A$13:$Q$112,4,FALSE)="","",VLOOKUP(A67,男性!$A$13:$Q$112,4,FALSE))</f>
        <v/>
      </c>
      <c r="E67" s="28" t="str">
        <f>IF(VLOOKUP(A67,男性!$A$13:$Q$112,5,FALSE)="","",VLOOKUP(A67,男性!$A$13:$Q$112,5,FALSE))</f>
        <v/>
      </c>
      <c r="F67" s="28" t="str">
        <f>IF(VLOOKUP(A67,男性!$A$13:$Q$112,6,FALSE)="","",VLOOKUP(A67,男性!$A$13:$Q$112,6,FALSE))</f>
        <v/>
      </c>
      <c r="G67" s="28" t="str">
        <f>IF(VLOOKUP(A67,男性!$A$13:$Q$112,7,FALSE)="","",VLOOKUP(A67,男性!$A$13:$Q$112,7,FALSE))</f>
        <v/>
      </c>
      <c r="H67" s="28" t="str">
        <f>IF(VLOOKUP(A67,男性!$A$13:$Q$112,8,FALSE)="","",VLOOKUP(A67,男性!$A$13:$Q$112,8,FALSE))</f>
        <v/>
      </c>
      <c r="I67" s="28" t="str">
        <f>IF(VLOOKUP(A67,男性!$A$13:$Q$112,9,FALSE)="","",VLOOKUP(A67,男性!$A$13:$Q$112,9,FALSE))</f>
        <v/>
      </c>
      <c r="J67" s="29" t="str">
        <f>IF(VLOOKUP(A67,男性!$A$13:$Q$112,10,FALSE)="","",VLOOKUP(A67,男性!$A$13:$Q$112,10,FALSE))</f>
        <v/>
      </c>
      <c r="K67" s="34" t="str">
        <f>IF(VLOOKUP(A67,男性!$A$13:$Q$112,11,FALSE)="","",VLOOKUP(A67,男性!$A$13:$Q$112,11,FALSE))</f>
        <v/>
      </c>
      <c r="L67" s="28" t="str">
        <f>IF(VLOOKUP(A67,男性!$A$13:$Q$112,12,FALSE)="","",VLOOKUP(A67,男性!$A$13:$Q$112,12,FALSE))</f>
        <v/>
      </c>
      <c r="M67" s="168" t="str">
        <f>IF(VLOOKUP(A67,男性!$A$13:$Q$112,13,FALSE)="","",VLOOKUP(A67,男性!$A$13:$Q$112,13,FALSE))</f>
        <v/>
      </c>
      <c r="N67" s="169" t="str">
        <f>IF(VLOOKUP(A67,男性!$A$13:$Q$112,14,FALSE)="","",VLOOKUP(A67,男性!$A$13:$Q$112,14,FALSE))</f>
        <v/>
      </c>
      <c r="O67" s="169" t="str">
        <f>IF(VLOOKUP(A67,男性!$A$13:$Q$112,15,FALSE)="","",VLOOKUP(A67,男性!$A$13:$Q$112,15,FALSE))</f>
        <v/>
      </c>
      <c r="P67" s="169" t="str">
        <f>IF(VLOOKUP(A67,男性!$A$13:$Q$112,16,FALSE)="","",VLOOKUP(A67,男性!$A$13:$Q$112,16,FALSE))</f>
        <v/>
      </c>
      <c r="Q67" s="170" t="str">
        <f>IF(VLOOKUP(A67,男性!$A$13:$Q$112,17,FALSE)="","",VLOOKUP(A67,男性!$A$13:$Q$112,17,FALSE))</f>
        <v/>
      </c>
    </row>
    <row r="68" spans="1:17" ht="17.5" customHeight="1" x14ac:dyDescent="0.55000000000000004">
      <c r="A68" s="68">
        <v>63</v>
      </c>
      <c r="B68" s="28" t="str">
        <f t="shared" si="0"/>
        <v/>
      </c>
      <c r="C68" s="28" t="str">
        <f t="shared" si="1"/>
        <v/>
      </c>
      <c r="D68" s="28" t="str">
        <f>IF(VLOOKUP(A68,男性!$A$13:$Q$112,4,FALSE)="","",VLOOKUP(A68,男性!$A$13:$Q$112,4,FALSE))</f>
        <v/>
      </c>
      <c r="E68" s="28" t="str">
        <f>IF(VLOOKUP(A68,男性!$A$13:$Q$112,5,FALSE)="","",VLOOKUP(A68,男性!$A$13:$Q$112,5,FALSE))</f>
        <v/>
      </c>
      <c r="F68" s="28" t="str">
        <f>IF(VLOOKUP(A68,男性!$A$13:$Q$112,6,FALSE)="","",VLOOKUP(A68,男性!$A$13:$Q$112,6,FALSE))</f>
        <v/>
      </c>
      <c r="G68" s="28" t="str">
        <f>IF(VLOOKUP(A68,男性!$A$13:$Q$112,7,FALSE)="","",VLOOKUP(A68,男性!$A$13:$Q$112,7,FALSE))</f>
        <v/>
      </c>
      <c r="H68" s="28" t="str">
        <f>IF(VLOOKUP(A68,男性!$A$13:$Q$112,8,FALSE)="","",VLOOKUP(A68,男性!$A$13:$Q$112,8,FALSE))</f>
        <v/>
      </c>
      <c r="I68" s="28" t="str">
        <f>IF(VLOOKUP(A68,男性!$A$13:$Q$112,9,FALSE)="","",VLOOKUP(A68,男性!$A$13:$Q$112,9,FALSE))</f>
        <v/>
      </c>
      <c r="J68" s="29" t="str">
        <f>IF(VLOOKUP(A68,男性!$A$13:$Q$112,10,FALSE)="","",VLOOKUP(A68,男性!$A$13:$Q$112,10,FALSE))</f>
        <v/>
      </c>
      <c r="K68" s="34" t="str">
        <f>IF(VLOOKUP(A68,男性!$A$13:$Q$112,11,FALSE)="","",VLOOKUP(A68,男性!$A$13:$Q$112,11,FALSE))</f>
        <v/>
      </c>
      <c r="L68" s="28" t="str">
        <f>IF(VLOOKUP(A68,男性!$A$13:$Q$112,12,FALSE)="","",VLOOKUP(A68,男性!$A$13:$Q$112,12,FALSE))</f>
        <v/>
      </c>
      <c r="M68" s="168" t="str">
        <f>IF(VLOOKUP(A68,男性!$A$13:$Q$112,13,FALSE)="","",VLOOKUP(A68,男性!$A$13:$Q$112,13,FALSE))</f>
        <v/>
      </c>
      <c r="N68" s="169" t="str">
        <f>IF(VLOOKUP(A68,男性!$A$13:$Q$112,14,FALSE)="","",VLOOKUP(A68,男性!$A$13:$Q$112,14,FALSE))</f>
        <v/>
      </c>
      <c r="O68" s="169" t="str">
        <f>IF(VLOOKUP(A68,男性!$A$13:$Q$112,15,FALSE)="","",VLOOKUP(A68,男性!$A$13:$Q$112,15,FALSE))</f>
        <v/>
      </c>
      <c r="P68" s="169" t="str">
        <f>IF(VLOOKUP(A68,男性!$A$13:$Q$112,16,FALSE)="","",VLOOKUP(A68,男性!$A$13:$Q$112,16,FALSE))</f>
        <v/>
      </c>
      <c r="Q68" s="170" t="str">
        <f>IF(VLOOKUP(A68,男性!$A$13:$Q$112,17,FALSE)="","",VLOOKUP(A68,男性!$A$13:$Q$112,17,FALSE))</f>
        <v/>
      </c>
    </row>
    <row r="69" spans="1:17" ht="17.5" customHeight="1" x14ac:dyDescent="0.55000000000000004">
      <c r="A69" s="68">
        <v>64</v>
      </c>
      <c r="B69" s="28" t="str">
        <f t="shared" si="0"/>
        <v/>
      </c>
      <c r="C69" s="28" t="str">
        <f t="shared" si="1"/>
        <v/>
      </c>
      <c r="D69" s="28" t="str">
        <f>IF(VLOOKUP(A69,男性!$A$13:$Q$112,4,FALSE)="","",VLOOKUP(A69,男性!$A$13:$Q$112,4,FALSE))</f>
        <v/>
      </c>
      <c r="E69" s="28" t="str">
        <f>IF(VLOOKUP(A69,男性!$A$13:$Q$112,5,FALSE)="","",VLOOKUP(A69,男性!$A$13:$Q$112,5,FALSE))</f>
        <v/>
      </c>
      <c r="F69" s="28" t="str">
        <f>IF(VLOOKUP(A69,男性!$A$13:$Q$112,6,FALSE)="","",VLOOKUP(A69,男性!$A$13:$Q$112,6,FALSE))</f>
        <v/>
      </c>
      <c r="G69" s="28" t="str">
        <f>IF(VLOOKUP(A69,男性!$A$13:$Q$112,7,FALSE)="","",VLOOKUP(A69,男性!$A$13:$Q$112,7,FALSE))</f>
        <v/>
      </c>
      <c r="H69" s="28" t="str">
        <f>IF(VLOOKUP(A69,男性!$A$13:$Q$112,8,FALSE)="","",VLOOKUP(A69,男性!$A$13:$Q$112,8,FALSE))</f>
        <v/>
      </c>
      <c r="I69" s="28" t="str">
        <f>IF(VLOOKUP(A69,男性!$A$13:$Q$112,9,FALSE)="","",VLOOKUP(A69,男性!$A$13:$Q$112,9,FALSE))</f>
        <v/>
      </c>
      <c r="J69" s="29" t="str">
        <f>IF(VLOOKUP(A69,男性!$A$13:$Q$112,10,FALSE)="","",VLOOKUP(A69,男性!$A$13:$Q$112,10,FALSE))</f>
        <v/>
      </c>
      <c r="K69" s="34" t="str">
        <f>IF(VLOOKUP(A69,男性!$A$13:$Q$112,11,FALSE)="","",VLOOKUP(A69,男性!$A$13:$Q$112,11,FALSE))</f>
        <v/>
      </c>
      <c r="L69" s="28" t="str">
        <f>IF(VLOOKUP(A69,男性!$A$13:$Q$112,12,FALSE)="","",VLOOKUP(A69,男性!$A$13:$Q$112,12,FALSE))</f>
        <v/>
      </c>
      <c r="M69" s="168" t="str">
        <f>IF(VLOOKUP(A69,男性!$A$13:$Q$112,13,FALSE)="","",VLOOKUP(A69,男性!$A$13:$Q$112,13,FALSE))</f>
        <v/>
      </c>
      <c r="N69" s="169" t="str">
        <f>IF(VLOOKUP(A69,男性!$A$13:$Q$112,14,FALSE)="","",VLOOKUP(A69,男性!$A$13:$Q$112,14,FALSE))</f>
        <v/>
      </c>
      <c r="O69" s="169" t="str">
        <f>IF(VLOOKUP(A69,男性!$A$13:$Q$112,15,FALSE)="","",VLOOKUP(A69,男性!$A$13:$Q$112,15,FALSE))</f>
        <v/>
      </c>
      <c r="P69" s="169" t="str">
        <f>IF(VLOOKUP(A69,男性!$A$13:$Q$112,16,FALSE)="","",VLOOKUP(A69,男性!$A$13:$Q$112,16,FALSE))</f>
        <v/>
      </c>
      <c r="Q69" s="170" t="str">
        <f>IF(VLOOKUP(A69,男性!$A$13:$Q$112,17,FALSE)="","",VLOOKUP(A69,男性!$A$13:$Q$112,17,FALSE))</f>
        <v/>
      </c>
    </row>
    <row r="70" spans="1:17" ht="17.5" customHeight="1" x14ac:dyDescent="0.55000000000000004">
      <c r="A70" s="68">
        <v>65</v>
      </c>
      <c r="B70" s="28" t="str">
        <f t="shared" si="0"/>
        <v/>
      </c>
      <c r="C70" s="28" t="str">
        <f t="shared" si="1"/>
        <v/>
      </c>
      <c r="D70" s="28" t="str">
        <f>IF(VLOOKUP(A70,男性!$A$13:$Q$112,4,FALSE)="","",VLOOKUP(A70,男性!$A$13:$Q$112,4,FALSE))</f>
        <v/>
      </c>
      <c r="E70" s="28" t="str">
        <f>IF(VLOOKUP(A70,男性!$A$13:$Q$112,5,FALSE)="","",VLOOKUP(A70,男性!$A$13:$Q$112,5,FALSE))</f>
        <v/>
      </c>
      <c r="F70" s="28" t="str">
        <f>IF(VLOOKUP(A70,男性!$A$13:$Q$112,6,FALSE)="","",VLOOKUP(A70,男性!$A$13:$Q$112,6,FALSE))</f>
        <v/>
      </c>
      <c r="G70" s="28" t="str">
        <f>IF(VLOOKUP(A70,男性!$A$13:$Q$112,7,FALSE)="","",VLOOKUP(A70,男性!$A$13:$Q$112,7,FALSE))</f>
        <v/>
      </c>
      <c r="H70" s="28" t="str">
        <f>IF(VLOOKUP(A70,男性!$A$13:$Q$112,8,FALSE)="","",VLOOKUP(A70,男性!$A$13:$Q$112,8,FALSE))</f>
        <v/>
      </c>
      <c r="I70" s="28" t="str">
        <f>IF(VLOOKUP(A70,男性!$A$13:$Q$112,9,FALSE)="","",VLOOKUP(A70,男性!$A$13:$Q$112,9,FALSE))</f>
        <v/>
      </c>
      <c r="J70" s="29" t="str">
        <f>IF(VLOOKUP(A70,男性!$A$13:$Q$112,10,FALSE)="","",VLOOKUP(A70,男性!$A$13:$Q$112,10,FALSE))</f>
        <v/>
      </c>
      <c r="K70" s="34" t="str">
        <f>IF(VLOOKUP(A70,男性!$A$13:$Q$112,11,FALSE)="","",VLOOKUP(A70,男性!$A$13:$Q$112,11,FALSE))</f>
        <v/>
      </c>
      <c r="L70" s="28" t="str">
        <f>IF(VLOOKUP(A70,男性!$A$13:$Q$112,12,FALSE)="","",VLOOKUP(A70,男性!$A$13:$Q$112,12,FALSE))</f>
        <v/>
      </c>
      <c r="M70" s="168" t="str">
        <f>IF(VLOOKUP(A70,男性!$A$13:$Q$112,13,FALSE)="","",VLOOKUP(A70,男性!$A$13:$Q$112,13,FALSE))</f>
        <v/>
      </c>
      <c r="N70" s="169" t="str">
        <f>IF(VLOOKUP(A70,男性!$A$13:$Q$112,14,FALSE)="","",VLOOKUP(A70,男性!$A$13:$Q$112,14,FALSE))</f>
        <v/>
      </c>
      <c r="O70" s="169" t="str">
        <f>IF(VLOOKUP(A70,男性!$A$13:$Q$112,15,FALSE)="","",VLOOKUP(A70,男性!$A$13:$Q$112,15,FALSE))</f>
        <v/>
      </c>
      <c r="P70" s="169" t="str">
        <f>IF(VLOOKUP(A70,男性!$A$13:$Q$112,16,FALSE)="","",VLOOKUP(A70,男性!$A$13:$Q$112,16,FALSE))</f>
        <v/>
      </c>
      <c r="Q70" s="170" t="str">
        <f>IF(VLOOKUP(A70,男性!$A$13:$Q$112,17,FALSE)="","",VLOOKUP(A70,男性!$A$13:$Q$112,17,FALSE))</f>
        <v/>
      </c>
    </row>
    <row r="71" spans="1:17" ht="17.5" customHeight="1" x14ac:dyDescent="0.55000000000000004">
      <c r="A71" s="68">
        <v>66</v>
      </c>
      <c r="B71" s="28" t="str">
        <f t="shared" ref="B71:B105" si="2">IF(E71="","",$B$2)</f>
        <v/>
      </c>
      <c r="C71" s="28" t="str">
        <f t="shared" ref="C71:C105" si="3">IF(E71="","",$C$2)</f>
        <v/>
      </c>
      <c r="D71" s="28" t="str">
        <f>IF(VLOOKUP(A71,男性!$A$13:$Q$112,4,FALSE)="","",VLOOKUP(A71,男性!$A$13:$Q$112,4,FALSE))</f>
        <v/>
      </c>
      <c r="E71" s="28" t="str">
        <f>IF(VLOOKUP(A71,男性!$A$13:$Q$112,5,FALSE)="","",VLOOKUP(A71,男性!$A$13:$Q$112,5,FALSE))</f>
        <v/>
      </c>
      <c r="F71" s="28" t="str">
        <f>IF(VLOOKUP(A71,男性!$A$13:$Q$112,6,FALSE)="","",VLOOKUP(A71,男性!$A$13:$Q$112,6,FALSE))</f>
        <v/>
      </c>
      <c r="G71" s="28" t="str">
        <f>IF(VLOOKUP(A71,男性!$A$13:$Q$112,7,FALSE)="","",VLOOKUP(A71,男性!$A$13:$Q$112,7,FALSE))</f>
        <v/>
      </c>
      <c r="H71" s="28" t="str">
        <f>IF(VLOOKUP(A71,男性!$A$13:$Q$112,8,FALSE)="","",VLOOKUP(A71,男性!$A$13:$Q$112,8,FALSE))</f>
        <v/>
      </c>
      <c r="I71" s="28" t="str">
        <f>IF(VLOOKUP(A71,男性!$A$13:$Q$112,9,FALSE)="","",VLOOKUP(A71,男性!$A$13:$Q$112,9,FALSE))</f>
        <v/>
      </c>
      <c r="J71" s="29" t="str">
        <f>IF(VLOOKUP(A71,男性!$A$13:$Q$112,10,FALSE)="","",VLOOKUP(A71,男性!$A$13:$Q$112,10,FALSE))</f>
        <v/>
      </c>
      <c r="K71" s="34" t="str">
        <f>IF(VLOOKUP(A71,男性!$A$13:$Q$112,11,FALSE)="","",VLOOKUP(A71,男性!$A$13:$Q$112,11,FALSE))</f>
        <v/>
      </c>
      <c r="L71" s="28" t="str">
        <f>IF(VLOOKUP(A71,男性!$A$13:$Q$112,12,FALSE)="","",VLOOKUP(A71,男性!$A$13:$Q$112,12,FALSE))</f>
        <v/>
      </c>
      <c r="M71" s="168" t="str">
        <f>IF(VLOOKUP(A71,男性!$A$13:$Q$112,13,FALSE)="","",VLOOKUP(A71,男性!$A$13:$Q$112,13,FALSE))</f>
        <v/>
      </c>
      <c r="N71" s="169" t="str">
        <f>IF(VLOOKUP(A71,男性!$A$13:$Q$112,14,FALSE)="","",VLOOKUP(A71,男性!$A$13:$Q$112,14,FALSE))</f>
        <v/>
      </c>
      <c r="O71" s="169" t="str">
        <f>IF(VLOOKUP(A71,男性!$A$13:$Q$112,15,FALSE)="","",VLOOKUP(A71,男性!$A$13:$Q$112,15,FALSE))</f>
        <v/>
      </c>
      <c r="P71" s="169" t="str">
        <f>IF(VLOOKUP(A71,男性!$A$13:$Q$112,16,FALSE)="","",VLOOKUP(A71,男性!$A$13:$Q$112,16,FALSE))</f>
        <v/>
      </c>
      <c r="Q71" s="170" t="str">
        <f>IF(VLOOKUP(A71,男性!$A$13:$Q$112,17,FALSE)="","",VLOOKUP(A71,男性!$A$13:$Q$112,17,FALSE))</f>
        <v/>
      </c>
    </row>
    <row r="72" spans="1:17" ht="17.5" customHeight="1" x14ac:dyDescent="0.55000000000000004">
      <c r="A72" s="68">
        <v>67</v>
      </c>
      <c r="B72" s="28" t="str">
        <f t="shared" si="2"/>
        <v/>
      </c>
      <c r="C72" s="28" t="str">
        <f t="shared" si="3"/>
        <v/>
      </c>
      <c r="D72" s="28" t="str">
        <f>IF(VLOOKUP(A72,男性!$A$13:$Q$112,4,FALSE)="","",VLOOKUP(A72,男性!$A$13:$Q$112,4,FALSE))</f>
        <v/>
      </c>
      <c r="E72" s="28" t="str">
        <f>IF(VLOOKUP(A72,男性!$A$13:$Q$112,5,FALSE)="","",VLOOKUP(A72,男性!$A$13:$Q$112,5,FALSE))</f>
        <v/>
      </c>
      <c r="F72" s="28" t="str">
        <f>IF(VLOOKUP(A72,男性!$A$13:$Q$112,6,FALSE)="","",VLOOKUP(A72,男性!$A$13:$Q$112,6,FALSE))</f>
        <v/>
      </c>
      <c r="G72" s="28" t="str">
        <f>IF(VLOOKUP(A72,男性!$A$13:$Q$112,7,FALSE)="","",VLOOKUP(A72,男性!$A$13:$Q$112,7,FALSE))</f>
        <v/>
      </c>
      <c r="H72" s="28" t="str">
        <f>IF(VLOOKUP(A72,男性!$A$13:$Q$112,8,FALSE)="","",VLOOKUP(A72,男性!$A$13:$Q$112,8,FALSE))</f>
        <v/>
      </c>
      <c r="I72" s="28" t="str">
        <f>IF(VLOOKUP(A72,男性!$A$13:$Q$112,9,FALSE)="","",VLOOKUP(A72,男性!$A$13:$Q$112,9,FALSE))</f>
        <v/>
      </c>
      <c r="J72" s="29" t="str">
        <f>IF(VLOOKUP(A72,男性!$A$13:$Q$112,10,FALSE)="","",VLOOKUP(A72,男性!$A$13:$Q$112,10,FALSE))</f>
        <v/>
      </c>
      <c r="K72" s="34" t="str">
        <f>IF(VLOOKUP(A72,男性!$A$13:$Q$112,11,FALSE)="","",VLOOKUP(A72,男性!$A$13:$Q$112,11,FALSE))</f>
        <v/>
      </c>
      <c r="L72" s="28" t="str">
        <f>IF(VLOOKUP(A72,男性!$A$13:$Q$112,12,FALSE)="","",VLOOKUP(A72,男性!$A$13:$Q$112,12,FALSE))</f>
        <v/>
      </c>
      <c r="M72" s="168" t="str">
        <f>IF(VLOOKUP(A72,男性!$A$13:$Q$112,13,FALSE)="","",VLOOKUP(A72,男性!$A$13:$Q$112,13,FALSE))</f>
        <v/>
      </c>
      <c r="N72" s="169" t="str">
        <f>IF(VLOOKUP(A72,男性!$A$13:$Q$112,14,FALSE)="","",VLOOKUP(A72,男性!$A$13:$Q$112,14,FALSE))</f>
        <v/>
      </c>
      <c r="O72" s="169" t="str">
        <f>IF(VLOOKUP(A72,男性!$A$13:$Q$112,15,FALSE)="","",VLOOKUP(A72,男性!$A$13:$Q$112,15,FALSE))</f>
        <v/>
      </c>
      <c r="P72" s="169" t="str">
        <f>IF(VLOOKUP(A72,男性!$A$13:$Q$112,16,FALSE)="","",VLOOKUP(A72,男性!$A$13:$Q$112,16,FALSE))</f>
        <v/>
      </c>
      <c r="Q72" s="170" t="str">
        <f>IF(VLOOKUP(A72,男性!$A$13:$Q$112,17,FALSE)="","",VLOOKUP(A72,男性!$A$13:$Q$112,17,FALSE))</f>
        <v/>
      </c>
    </row>
    <row r="73" spans="1:17" ht="17.5" customHeight="1" x14ac:dyDescent="0.55000000000000004">
      <c r="A73" s="68">
        <v>68</v>
      </c>
      <c r="B73" s="28" t="str">
        <f t="shared" si="2"/>
        <v/>
      </c>
      <c r="C73" s="28" t="str">
        <f t="shared" si="3"/>
        <v/>
      </c>
      <c r="D73" s="28" t="str">
        <f>IF(VLOOKUP(A73,男性!$A$13:$Q$112,4,FALSE)="","",VLOOKUP(A73,男性!$A$13:$Q$112,4,FALSE))</f>
        <v/>
      </c>
      <c r="E73" s="28" t="str">
        <f>IF(VLOOKUP(A73,男性!$A$13:$Q$112,5,FALSE)="","",VLOOKUP(A73,男性!$A$13:$Q$112,5,FALSE))</f>
        <v/>
      </c>
      <c r="F73" s="28" t="str">
        <f>IF(VLOOKUP(A73,男性!$A$13:$Q$112,6,FALSE)="","",VLOOKUP(A73,男性!$A$13:$Q$112,6,FALSE))</f>
        <v/>
      </c>
      <c r="G73" s="28" t="str">
        <f>IF(VLOOKUP(A73,男性!$A$13:$Q$112,7,FALSE)="","",VLOOKUP(A73,男性!$A$13:$Q$112,7,FALSE))</f>
        <v/>
      </c>
      <c r="H73" s="28" t="str">
        <f>IF(VLOOKUP(A73,男性!$A$13:$Q$112,8,FALSE)="","",VLOOKUP(A73,男性!$A$13:$Q$112,8,FALSE))</f>
        <v/>
      </c>
      <c r="I73" s="28" t="str">
        <f>IF(VLOOKUP(A73,男性!$A$13:$Q$112,9,FALSE)="","",VLOOKUP(A73,男性!$A$13:$Q$112,9,FALSE))</f>
        <v/>
      </c>
      <c r="J73" s="29" t="str">
        <f>IF(VLOOKUP(A73,男性!$A$13:$Q$112,10,FALSE)="","",VLOOKUP(A73,男性!$A$13:$Q$112,10,FALSE))</f>
        <v/>
      </c>
      <c r="K73" s="34" t="str">
        <f>IF(VLOOKUP(A73,男性!$A$13:$Q$112,11,FALSE)="","",VLOOKUP(A73,男性!$A$13:$Q$112,11,FALSE))</f>
        <v/>
      </c>
      <c r="L73" s="28" t="str">
        <f>IF(VLOOKUP(A73,男性!$A$13:$Q$112,12,FALSE)="","",VLOOKUP(A73,男性!$A$13:$Q$112,12,FALSE))</f>
        <v/>
      </c>
      <c r="M73" s="168" t="str">
        <f>IF(VLOOKUP(A73,男性!$A$13:$Q$112,13,FALSE)="","",VLOOKUP(A73,男性!$A$13:$Q$112,13,FALSE))</f>
        <v/>
      </c>
      <c r="N73" s="169" t="str">
        <f>IF(VLOOKUP(A73,男性!$A$13:$Q$112,14,FALSE)="","",VLOOKUP(A73,男性!$A$13:$Q$112,14,FALSE))</f>
        <v/>
      </c>
      <c r="O73" s="169" t="str">
        <f>IF(VLOOKUP(A73,男性!$A$13:$Q$112,15,FALSE)="","",VLOOKUP(A73,男性!$A$13:$Q$112,15,FALSE))</f>
        <v/>
      </c>
      <c r="P73" s="169" t="str">
        <f>IF(VLOOKUP(A73,男性!$A$13:$Q$112,16,FALSE)="","",VLOOKUP(A73,男性!$A$13:$Q$112,16,FALSE))</f>
        <v/>
      </c>
      <c r="Q73" s="170" t="str">
        <f>IF(VLOOKUP(A73,男性!$A$13:$Q$112,17,FALSE)="","",VLOOKUP(A73,男性!$A$13:$Q$112,17,FALSE))</f>
        <v/>
      </c>
    </row>
    <row r="74" spans="1:17" ht="17.5" customHeight="1" x14ac:dyDescent="0.55000000000000004">
      <c r="A74" s="68">
        <v>69</v>
      </c>
      <c r="B74" s="28" t="str">
        <f t="shared" si="2"/>
        <v/>
      </c>
      <c r="C74" s="28" t="str">
        <f t="shared" si="3"/>
        <v/>
      </c>
      <c r="D74" s="28" t="str">
        <f>IF(VLOOKUP(A74,男性!$A$13:$Q$112,4,FALSE)="","",VLOOKUP(A74,男性!$A$13:$Q$112,4,FALSE))</f>
        <v/>
      </c>
      <c r="E74" s="28" t="str">
        <f>IF(VLOOKUP(A74,男性!$A$13:$Q$112,5,FALSE)="","",VLOOKUP(A74,男性!$A$13:$Q$112,5,FALSE))</f>
        <v/>
      </c>
      <c r="F74" s="28" t="str">
        <f>IF(VLOOKUP(A74,男性!$A$13:$Q$112,6,FALSE)="","",VLOOKUP(A74,男性!$A$13:$Q$112,6,FALSE))</f>
        <v/>
      </c>
      <c r="G74" s="28" t="str">
        <f>IF(VLOOKUP(A74,男性!$A$13:$Q$112,7,FALSE)="","",VLOOKUP(A74,男性!$A$13:$Q$112,7,FALSE))</f>
        <v/>
      </c>
      <c r="H74" s="28" t="str">
        <f>IF(VLOOKUP(A74,男性!$A$13:$Q$112,8,FALSE)="","",VLOOKUP(A74,男性!$A$13:$Q$112,8,FALSE))</f>
        <v/>
      </c>
      <c r="I74" s="28" t="str">
        <f>IF(VLOOKUP(A74,男性!$A$13:$Q$112,9,FALSE)="","",VLOOKUP(A74,男性!$A$13:$Q$112,9,FALSE))</f>
        <v/>
      </c>
      <c r="J74" s="29" t="str">
        <f>IF(VLOOKUP(A74,男性!$A$13:$Q$112,10,FALSE)="","",VLOOKUP(A74,男性!$A$13:$Q$112,10,FALSE))</f>
        <v/>
      </c>
      <c r="K74" s="34" t="str">
        <f>IF(VLOOKUP(A74,男性!$A$13:$Q$112,11,FALSE)="","",VLOOKUP(A74,男性!$A$13:$Q$112,11,FALSE))</f>
        <v/>
      </c>
      <c r="L74" s="28" t="str">
        <f>IF(VLOOKUP(A74,男性!$A$13:$Q$112,12,FALSE)="","",VLOOKUP(A74,男性!$A$13:$Q$112,12,FALSE))</f>
        <v/>
      </c>
      <c r="M74" s="168" t="str">
        <f>IF(VLOOKUP(A74,男性!$A$13:$Q$112,13,FALSE)="","",VLOOKUP(A74,男性!$A$13:$Q$112,13,FALSE))</f>
        <v/>
      </c>
      <c r="N74" s="169" t="str">
        <f>IF(VLOOKUP(A74,男性!$A$13:$Q$112,14,FALSE)="","",VLOOKUP(A74,男性!$A$13:$Q$112,14,FALSE))</f>
        <v/>
      </c>
      <c r="O74" s="169" t="str">
        <f>IF(VLOOKUP(A74,男性!$A$13:$Q$112,15,FALSE)="","",VLOOKUP(A74,男性!$A$13:$Q$112,15,FALSE))</f>
        <v/>
      </c>
      <c r="P74" s="169" t="str">
        <f>IF(VLOOKUP(A74,男性!$A$13:$Q$112,16,FALSE)="","",VLOOKUP(A74,男性!$A$13:$Q$112,16,FALSE))</f>
        <v/>
      </c>
      <c r="Q74" s="170" t="str">
        <f>IF(VLOOKUP(A74,男性!$A$13:$Q$112,17,FALSE)="","",VLOOKUP(A74,男性!$A$13:$Q$112,17,FALSE))</f>
        <v/>
      </c>
    </row>
    <row r="75" spans="1:17" ht="17.5" customHeight="1" x14ac:dyDescent="0.55000000000000004">
      <c r="A75" s="68">
        <v>70</v>
      </c>
      <c r="B75" s="28" t="str">
        <f t="shared" si="2"/>
        <v/>
      </c>
      <c r="C75" s="28" t="str">
        <f t="shared" si="3"/>
        <v/>
      </c>
      <c r="D75" s="28" t="str">
        <f>IF(VLOOKUP(A75,男性!$A$13:$Q$112,4,FALSE)="","",VLOOKUP(A75,男性!$A$13:$Q$112,4,FALSE))</f>
        <v/>
      </c>
      <c r="E75" s="28" t="str">
        <f>IF(VLOOKUP(A75,男性!$A$13:$Q$112,5,FALSE)="","",VLOOKUP(A75,男性!$A$13:$Q$112,5,FALSE))</f>
        <v/>
      </c>
      <c r="F75" s="28" t="str">
        <f>IF(VLOOKUP(A75,男性!$A$13:$Q$112,6,FALSE)="","",VLOOKUP(A75,男性!$A$13:$Q$112,6,FALSE))</f>
        <v/>
      </c>
      <c r="G75" s="28" t="str">
        <f>IF(VLOOKUP(A75,男性!$A$13:$Q$112,7,FALSE)="","",VLOOKUP(A75,男性!$A$13:$Q$112,7,FALSE))</f>
        <v/>
      </c>
      <c r="H75" s="28" t="str">
        <f>IF(VLOOKUP(A75,男性!$A$13:$Q$112,8,FALSE)="","",VLOOKUP(A75,男性!$A$13:$Q$112,8,FALSE))</f>
        <v/>
      </c>
      <c r="I75" s="28" t="str">
        <f>IF(VLOOKUP(A75,男性!$A$13:$Q$112,9,FALSE)="","",VLOOKUP(A75,男性!$A$13:$Q$112,9,FALSE))</f>
        <v/>
      </c>
      <c r="J75" s="29" t="str">
        <f>IF(VLOOKUP(A75,男性!$A$13:$Q$112,10,FALSE)="","",VLOOKUP(A75,男性!$A$13:$Q$112,10,FALSE))</f>
        <v/>
      </c>
      <c r="K75" s="34" t="str">
        <f>IF(VLOOKUP(A75,男性!$A$13:$Q$112,11,FALSE)="","",VLOOKUP(A75,男性!$A$13:$Q$112,11,FALSE))</f>
        <v/>
      </c>
      <c r="L75" s="28" t="str">
        <f>IF(VLOOKUP(A75,男性!$A$13:$Q$112,12,FALSE)="","",VLOOKUP(A75,男性!$A$13:$Q$112,12,FALSE))</f>
        <v/>
      </c>
      <c r="M75" s="168" t="str">
        <f>IF(VLOOKUP(A75,男性!$A$13:$Q$112,13,FALSE)="","",VLOOKUP(A75,男性!$A$13:$Q$112,13,FALSE))</f>
        <v/>
      </c>
      <c r="N75" s="169" t="str">
        <f>IF(VLOOKUP(A75,男性!$A$13:$Q$112,14,FALSE)="","",VLOOKUP(A75,男性!$A$13:$Q$112,14,FALSE))</f>
        <v/>
      </c>
      <c r="O75" s="169" t="str">
        <f>IF(VLOOKUP(A75,男性!$A$13:$Q$112,15,FALSE)="","",VLOOKUP(A75,男性!$A$13:$Q$112,15,FALSE))</f>
        <v/>
      </c>
      <c r="P75" s="169" t="str">
        <f>IF(VLOOKUP(A75,男性!$A$13:$Q$112,16,FALSE)="","",VLOOKUP(A75,男性!$A$13:$Q$112,16,FALSE))</f>
        <v/>
      </c>
      <c r="Q75" s="170" t="str">
        <f>IF(VLOOKUP(A75,男性!$A$13:$Q$112,17,FALSE)="","",VLOOKUP(A75,男性!$A$13:$Q$112,17,FALSE))</f>
        <v/>
      </c>
    </row>
    <row r="76" spans="1:17" ht="17.5" customHeight="1" x14ac:dyDescent="0.55000000000000004">
      <c r="A76" s="68">
        <v>71</v>
      </c>
      <c r="B76" s="28" t="str">
        <f t="shared" si="2"/>
        <v/>
      </c>
      <c r="C76" s="28" t="str">
        <f t="shared" si="3"/>
        <v/>
      </c>
      <c r="D76" s="28" t="str">
        <f>IF(VLOOKUP(A76,男性!$A$13:$Q$112,4,FALSE)="","",VLOOKUP(A76,男性!$A$13:$Q$112,4,FALSE))</f>
        <v/>
      </c>
      <c r="E76" s="28" t="str">
        <f>IF(VLOOKUP(A76,男性!$A$13:$Q$112,5,FALSE)="","",VLOOKUP(A76,男性!$A$13:$Q$112,5,FALSE))</f>
        <v/>
      </c>
      <c r="F76" s="28" t="str">
        <f>IF(VLOOKUP(A76,男性!$A$13:$Q$112,6,FALSE)="","",VLOOKUP(A76,男性!$A$13:$Q$112,6,FALSE))</f>
        <v/>
      </c>
      <c r="G76" s="28" t="str">
        <f>IF(VLOOKUP(A76,男性!$A$13:$Q$112,7,FALSE)="","",VLOOKUP(A76,男性!$A$13:$Q$112,7,FALSE))</f>
        <v/>
      </c>
      <c r="H76" s="28" t="str">
        <f>IF(VLOOKUP(A76,男性!$A$13:$Q$112,8,FALSE)="","",VLOOKUP(A76,男性!$A$13:$Q$112,8,FALSE))</f>
        <v/>
      </c>
      <c r="I76" s="28" t="str">
        <f>IF(VLOOKUP(A76,男性!$A$13:$Q$112,9,FALSE)="","",VLOOKUP(A76,男性!$A$13:$Q$112,9,FALSE))</f>
        <v/>
      </c>
      <c r="J76" s="29" t="str">
        <f>IF(VLOOKUP(A76,男性!$A$13:$Q$112,10,FALSE)="","",VLOOKUP(A76,男性!$A$13:$Q$112,10,FALSE))</f>
        <v/>
      </c>
      <c r="K76" s="34" t="str">
        <f>IF(VLOOKUP(A76,男性!$A$13:$Q$112,11,FALSE)="","",VLOOKUP(A76,男性!$A$13:$Q$112,11,FALSE))</f>
        <v/>
      </c>
      <c r="L76" s="28" t="str">
        <f>IF(VLOOKUP(A76,男性!$A$13:$Q$112,12,FALSE)="","",VLOOKUP(A76,男性!$A$13:$Q$112,12,FALSE))</f>
        <v/>
      </c>
      <c r="M76" s="168" t="str">
        <f>IF(VLOOKUP(A76,男性!$A$13:$Q$112,13,FALSE)="","",VLOOKUP(A76,男性!$A$13:$Q$112,13,FALSE))</f>
        <v/>
      </c>
      <c r="N76" s="169" t="str">
        <f>IF(VLOOKUP(A76,男性!$A$13:$Q$112,14,FALSE)="","",VLOOKUP(A76,男性!$A$13:$Q$112,14,FALSE))</f>
        <v/>
      </c>
      <c r="O76" s="169" t="str">
        <f>IF(VLOOKUP(A76,男性!$A$13:$Q$112,15,FALSE)="","",VLOOKUP(A76,男性!$A$13:$Q$112,15,FALSE))</f>
        <v/>
      </c>
      <c r="P76" s="169" t="str">
        <f>IF(VLOOKUP(A76,男性!$A$13:$Q$112,16,FALSE)="","",VLOOKUP(A76,男性!$A$13:$Q$112,16,FALSE))</f>
        <v/>
      </c>
      <c r="Q76" s="170" t="str">
        <f>IF(VLOOKUP(A76,男性!$A$13:$Q$112,17,FALSE)="","",VLOOKUP(A76,男性!$A$13:$Q$112,17,FALSE))</f>
        <v/>
      </c>
    </row>
    <row r="77" spans="1:17" ht="17.5" customHeight="1" x14ac:dyDescent="0.55000000000000004">
      <c r="A77" s="68">
        <v>72</v>
      </c>
      <c r="B77" s="28" t="str">
        <f t="shared" si="2"/>
        <v/>
      </c>
      <c r="C77" s="28" t="str">
        <f t="shared" si="3"/>
        <v/>
      </c>
      <c r="D77" s="28" t="str">
        <f>IF(VLOOKUP(A77,男性!$A$13:$Q$112,4,FALSE)="","",VLOOKUP(A77,男性!$A$13:$Q$112,4,FALSE))</f>
        <v/>
      </c>
      <c r="E77" s="28" t="str">
        <f>IF(VLOOKUP(A77,男性!$A$13:$Q$112,5,FALSE)="","",VLOOKUP(A77,男性!$A$13:$Q$112,5,FALSE))</f>
        <v/>
      </c>
      <c r="F77" s="28" t="str">
        <f>IF(VLOOKUP(A77,男性!$A$13:$Q$112,6,FALSE)="","",VLOOKUP(A77,男性!$A$13:$Q$112,6,FALSE))</f>
        <v/>
      </c>
      <c r="G77" s="28" t="str">
        <f>IF(VLOOKUP(A77,男性!$A$13:$Q$112,7,FALSE)="","",VLOOKUP(A77,男性!$A$13:$Q$112,7,FALSE))</f>
        <v/>
      </c>
      <c r="H77" s="28" t="str">
        <f>IF(VLOOKUP(A77,男性!$A$13:$Q$112,8,FALSE)="","",VLOOKUP(A77,男性!$A$13:$Q$112,8,FALSE))</f>
        <v/>
      </c>
      <c r="I77" s="28" t="str">
        <f>IF(VLOOKUP(A77,男性!$A$13:$Q$112,9,FALSE)="","",VLOOKUP(A77,男性!$A$13:$Q$112,9,FALSE))</f>
        <v/>
      </c>
      <c r="J77" s="29" t="str">
        <f>IF(VLOOKUP(A77,男性!$A$13:$Q$112,10,FALSE)="","",VLOOKUP(A77,男性!$A$13:$Q$112,10,FALSE))</f>
        <v/>
      </c>
      <c r="K77" s="34" t="str">
        <f>IF(VLOOKUP(A77,男性!$A$13:$Q$112,11,FALSE)="","",VLOOKUP(A77,男性!$A$13:$Q$112,11,FALSE))</f>
        <v/>
      </c>
      <c r="L77" s="28" t="str">
        <f>IF(VLOOKUP(A77,男性!$A$13:$Q$112,12,FALSE)="","",VLOOKUP(A77,男性!$A$13:$Q$112,12,FALSE))</f>
        <v/>
      </c>
      <c r="M77" s="168" t="str">
        <f>IF(VLOOKUP(A77,男性!$A$13:$Q$112,13,FALSE)="","",VLOOKUP(A77,男性!$A$13:$Q$112,13,FALSE))</f>
        <v/>
      </c>
      <c r="N77" s="169" t="str">
        <f>IF(VLOOKUP(A77,男性!$A$13:$Q$112,14,FALSE)="","",VLOOKUP(A77,男性!$A$13:$Q$112,14,FALSE))</f>
        <v/>
      </c>
      <c r="O77" s="169" t="str">
        <f>IF(VLOOKUP(A77,男性!$A$13:$Q$112,15,FALSE)="","",VLOOKUP(A77,男性!$A$13:$Q$112,15,FALSE))</f>
        <v/>
      </c>
      <c r="P77" s="169" t="str">
        <f>IF(VLOOKUP(A77,男性!$A$13:$Q$112,16,FALSE)="","",VLOOKUP(A77,男性!$A$13:$Q$112,16,FALSE))</f>
        <v/>
      </c>
      <c r="Q77" s="170" t="str">
        <f>IF(VLOOKUP(A77,男性!$A$13:$Q$112,17,FALSE)="","",VLOOKUP(A77,男性!$A$13:$Q$112,17,FALSE))</f>
        <v/>
      </c>
    </row>
    <row r="78" spans="1:17" ht="17.5" customHeight="1" x14ac:dyDescent="0.55000000000000004">
      <c r="A78" s="68">
        <v>73</v>
      </c>
      <c r="B78" s="28" t="str">
        <f t="shared" si="2"/>
        <v/>
      </c>
      <c r="C78" s="28" t="str">
        <f t="shared" si="3"/>
        <v/>
      </c>
      <c r="D78" s="28" t="str">
        <f>IF(VLOOKUP(A78,男性!$A$13:$Q$112,4,FALSE)="","",VLOOKUP(A78,男性!$A$13:$Q$112,4,FALSE))</f>
        <v/>
      </c>
      <c r="E78" s="28" t="str">
        <f>IF(VLOOKUP(A78,男性!$A$13:$Q$112,5,FALSE)="","",VLOOKUP(A78,男性!$A$13:$Q$112,5,FALSE))</f>
        <v/>
      </c>
      <c r="F78" s="28" t="str">
        <f>IF(VLOOKUP(A78,男性!$A$13:$Q$112,6,FALSE)="","",VLOOKUP(A78,男性!$A$13:$Q$112,6,FALSE))</f>
        <v/>
      </c>
      <c r="G78" s="28" t="str">
        <f>IF(VLOOKUP(A78,男性!$A$13:$Q$112,7,FALSE)="","",VLOOKUP(A78,男性!$A$13:$Q$112,7,FALSE))</f>
        <v/>
      </c>
      <c r="H78" s="28" t="str">
        <f>IF(VLOOKUP(A78,男性!$A$13:$Q$112,8,FALSE)="","",VLOOKUP(A78,男性!$A$13:$Q$112,8,FALSE))</f>
        <v/>
      </c>
      <c r="I78" s="28" t="str">
        <f>IF(VLOOKUP(A78,男性!$A$13:$Q$112,9,FALSE)="","",VLOOKUP(A78,男性!$A$13:$Q$112,9,FALSE))</f>
        <v/>
      </c>
      <c r="J78" s="29" t="str">
        <f>IF(VLOOKUP(A78,男性!$A$13:$Q$112,10,FALSE)="","",VLOOKUP(A78,男性!$A$13:$Q$112,10,FALSE))</f>
        <v/>
      </c>
      <c r="K78" s="34" t="str">
        <f>IF(VLOOKUP(A78,男性!$A$13:$Q$112,11,FALSE)="","",VLOOKUP(A78,男性!$A$13:$Q$112,11,FALSE))</f>
        <v/>
      </c>
      <c r="L78" s="28" t="str">
        <f>IF(VLOOKUP(A78,男性!$A$13:$Q$112,12,FALSE)="","",VLOOKUP(A78,男性!$A$13:$Q$112,12,FALSE))</f>
        <v/>
      </c>
      <c r="M78" s="168" t="str">
        <f>IF(VLOOKUP(A78,男性!$A$13:$Q$112,13,FALSE)="","",VLOOKUP(A78,男性!$A$13:$Q$112,13,FALSE))</f>
        <v/>
      </c>
      <c r="N78" s="169" t="str">
        <f>IF(VLOOKUP(A78,男性!$A$13:$Q$112,14,FALSE)="","",VLOOKUP(A78,男性!$A$13:$Q$112,14,FALSE))</f>
        <v/>
      </c>
      <c r="O78" s="169" t="str">
        <f>IF(VLOOKUP(A78,男性!$A$13:$Q$112,15,FALSE)="","",VLOOKUP(A78,男性!$A$13:$Q$112,15,FALSE))</f>
        <v/>
      </c>
      <c r="P78" s="169" t="str">
        <f>IF(VLOOKUP(A78,男性!$A$13:$Q$112,16,FALSE)="","",VLOOKUP(A78,男性!$A$13:$Q$112,16,FALSE))</f>
        <v/>
      </c>
      <c r="Q78" s="170" t="str">
        <f>IF(VLOOKUP(A78,男性!$A$13:$Q$112,17,FALSE)="","",VLOOKUP(A78,男性!$A$13:$Q$112,17,FALSE))</f>
        <v/>
      </c>
    </row>
    <row r="79" spans="1:17" ht="17.5" customHeight="1" x14ac:dyDescent="0.55000000000000004">
      <c r="A79" s="68">
        <v>74</v>
      </c>
      <c r="B79" s="28" t="str">
        <f t="shared" si="2"/>
        <v/>
      </c>
      <c r="C79" s="28" t="str">
        <f t="shared" si="3"/>
        <v/>
      </c>
      <c r="D79" s="28" t="str">
        <f>IF(VLOOKUP(A79,男性!$A$13:$Q$112,4,FALSE)="","",VLOOKUP(A79,男性!$A$13:$Q$112,4,FALSE))</f>
        <v/>
      </c>
      <c r="E79" s="28" t="str">
        <f>IF(VLOOKUP(A79,男性!$A$13:$Q$112,5,FALSE)="","",VLOOKUP(A79,男性!$A$13:$Q$112,5,FALSE))</f>
        <v/>
      </c>
      <c r="F79" s="28" t="str">
        <f>IF(VLOOKUP(A79,男性!$A$13:$Q$112,6,FALSE)="","",VLOOKUP(A79,男性!$A$13:$Q$112,6,FALSE))</f>
        <v/>
      </c>
      <c r="G79" s="28" t="str">
        <f>IF(VLOOKUP(A79,男性!$A$13:$Q$112,7,FALSE)="","",VLOOKUP(A79,男性!$A$13:$Q$112,7,FALSE))</f>
        <v/>
      </c>
      <c r="H79" s="28" t="str">
        <f>IF(VLOOKUP(A79,男性!$A$13:$Q$112,8,FALSE)="","",VLOOKUP(A79,男性!$A$13:$Q$112,8,FALSE))</f>
        <v/>
      </c>
      <c r="I79" s="28" t="str">
        <f>IF(VLOOKUP(A79,男性!$A$13:$Q$112,9,FALSE)="","",VLOOKUP(A79,男性!$A$13:$Q$112,9,FALSE))</f>
        <v/>
      </c>
      <c r="J79" s="29" t="str">
        <f>IF(VLOOKUP(A79,男性!$A$13:$Q$112,10,FALSE)="","",VLOOKUP(A79,男性!$A$13:$Q$112,10,FALSE))</f>
        <v/>
      </c>
      <c r="K79" s="34" t="str">
        <f>IF(VLOOKUP(A79,男性!$A$13:$Q$112,11,FALSE)="","",VLOOKUP(A79,男性!$A$13:$Q$112,11,FALSE))</f>
        <v/>
      </c>
      <c r="L79" s="28" t="str">
        <f>IF(VLOOKUP(A79,男性!$A$13:$Q$112,12,FALSE)="","",VLOOKUP(A79,男性!$A$13:$Q$112,12,FALSE))</f>
        <v/>
      </c>
      <c r="M79" s="168" t="str">
        <f>IF(VLOOKUP(A79,男性!$A$13:$Q$112,13,FALSE)="","",VLOOKUP(A79,男性!$A$13:$Q$112,13,FALSE))</f>
        <v/>
      </c>
      <c r="N79" s="169" t="str">
        <f>IF(VLOOKUP(A79,男性!$A$13:$Q$112,14,FALSE)="","",VLOOKUP(A79,男性!$A$13:$Q$112,14,FALSE))</f>
        <v/>
      </c>
      <c r="O79" s="169" t="str">
        <f>IF(VLOOKUP(A79,男性!$A$13:$Q$112,15,FALSE)="","",VLOOKUP(A79,男性!$A$13:$Q$112,15,FALSE))</f>
        <v/>
      </c>
      <c r="P79" s="169" t="str">
        <f>IF(VLOOKUP(A79,男性!$A$13:$Q$112,16,FALSE)="","",VLOOKUP(A79,男性!$A$13:$Q$112,16,FALSE))</f>
        <v/>
      </c>
      <c r="Q79" s="170" t="str">
        <f>IF(VLOOKUP(A79,男性!$A$13:$Q$112,17,FALSE)="","",VLOOKUP(A79,男性!$A$13:$Q$112,17,FALSE))</f>
        <v/>
      </c>
    </row>
    <row r="80" spans="1:17" ht="17.5" customHeight="1" x14ac:dyDescent="0.55000000000000004">
      <c r="A80" s="68">
        <v>75</v>
      </c>
      <c r="B80" s="28" t="str">
        <f t="shared" si="2"/>
        <v/>
      </c>
      <c r="C80" s="28" t="str">
        <f t="shared" si="3"/>
        <v/>
      </c>
      <c r="D80" s="28" t="str">
        <f>IF(VLOOKUP(A80,男性!$A$13:$Q$112,4,FALSE)="","",VLOOKUP(A80,男性!$A$13:$Q$112,4,FALSE))</f>
        <v/>
      </c>
      <c r="E80" s="28" t="str">
        <f>IF(VLOOKUP(A80,男性!$A$13:$Q$112,5,FALSE)="","",VLOOKUP(A80,男性!$A$13:$Q$112,5,FALSE))</f>
        <v/>
      </c>
      <c r="F80" s="28" t="str">
        <f>IF(VLOOKUP(A80,男性!$A$13:$Q$112,6,FALSE)="","",VLOOKUP(A80,男性!$A$13:$Q$112,6,FALSE))</f>
        <v/>
      </c>
      <c r="G80" s="28" t="str">
        <f>IF(VLOOKUP(A80,男性!$A$13:$Q$112,7,FALSE)="","",VLOOKUP(A80,男性!$A$13:$Q$112,7,FALSE))</f>
        <v/>
      </c>
      <c r="H80" s="28" t="str">
        <f>IF(VLOOKUP(A80,男性!$A$13:$Q$112,8,FALSE)="","",VLOOKUP(A80,男性!$A$13:$Q$112,8,FALSE))</f>
        <v/>
      </c>
      <c r="I80" s="28" t="str">
        <f>IF(VLOOKUP(A80,男性!$A$13:$Q$112,9,FALSE)="","",VLOOKUP(A80,男性!$A$13:$Q$112,9,FALSE))</f>
        <v/>
      </c>
      <c r="J80" s="29" t="str">
        <f>IF(VLOOKUP(A80,男性!$A$13:$Q$112,10,FALSE)="","",VLOOKUP(A80,男性!$A$13:$Q$112,10,FALSE))</f>
        <v/>
      </c>
      <c r="K80" s="34" t="str">
        <f>IF(VLOOKUP(A80,男性!$A$13:$Q$112,11,FALSE)="","",VLOOKUP(A80,男性!$A$13:$Q$112,11,FALSE))</f>
        <v/>
      </c>
      <c r="L80" s="28" t="str">
        <f>IF(VLOOKUP(A80,男性!$A$13:$Q$112,12,FALSE)="","",VLOOKUP(A80,男性!$A$13:$Q$112,12,FALSE))</f>
        <v/>
      </c>
      <c r="M80" s="168" t="str">
        <f>IF(VLOOKUP(A80,男性!$A$13:$Q$112,13,FALSE)="","",VLOOKUP(A80,男性!$A$13:$Q$112,13,FALSE))</f>
        <v/>
      </c>
      <c r="N80" s="169" t="str">
        <f>IF(VLOOKUP(A80,男性!$A$13:$Q$112,14,FALSE)="","",VLOOKUP(A80,男性!$A$13:$Q$112,14,FALSE))</f>
        <v/>
      </c>
      <c r="O80" s="169" t="str">
        <f>IF(VLOOKUP(A80,男性!$A$13:$Q$112,15,FALSE)="","",VLOOKUP(A80,男性!$A$13:$Q$112,15,FALSE))</f>
        <v/>
      </c>
      <c r="P80" s="169" t="str">
        <f>IF(VLOOKUP(A80,男性!$A$13:$Q$112,16,FALSE)="","",VLOOKUP(A80,男性!$A$13:$Q$112,16,FALSE))</f>
        <v/>
      </c>
      <c r="Q80" s="170" t="str">
        <f>IF(VLOOKUP(A80,男性!$A$13:$Q$112,17,FALSE)="","",VLOOKUP(A80,男性!$A$13:$Q$112,17,FALSE))</f>
        <v/>
      </c>
    </row>
    <row r="81" spans="1:17" ht="17.5" customHeight="1" x14ac:dyDescent="0.55000000000000004">
      <c r="A81" s="68">
        <v>76</v>
      </c>
      <c r="B81" s="28" t="str">
        <f t="shared" si="2"/>
        <v/>
      </c>
      <c r="C81" s="28" t="str">
        <f t="shared" si="3"/>
        <v/>
      </c>
      <c r="D81" s="28" t="str">
        <f>IF(VLOOKUP(A81,男性!$A$13:$Q$112,4,FALSE)="","",VLOOKUP(A81,男性!$A$13:$Q$112,4,FALSE))</f>
        <v/>
      </c>
      <c r="E81" s="28" t="str">
        <f>IF(VLOOKUP(A81,男性!$A$13:$Q$112,5,FALSE)="","",VLOOKUP(A81,男性!$A$13:$Q$112,5,FALSE))</f>
        <v/>
      </c>
      <c r="F81" s="28" t="str">
        <f>IF(VLOOKUP(A81,男性!$A$13:$Q$112,6,FALSE)="","",VLOOKUP(A81,男性!$A$13:$Q$112,6,FALSE))</f>
        <v/>
      </c>
      <c r="G81" s="28" t="str">
        <f>IF(VLOOKUP(A81,男性!$A$13:$Q$112,7,FALSE)="","",VLOOKUP(A81,男性!$A$13:$Q$112,7,FALSE))</f>
        <v/>
      </c>
      <c r="H81" s="28" t="str">
        <f>IF(VLOOKUP(A81,男性!$A$13:$Q$112,8,FALSE)="","",VLOOKUP(A81,男性!$A$13:$Q$112,8,FALSE))</f>
        <v/>
      </c>
      <c r="I81" s="28" t="str">
        <f>IF(VLOOKUP(A81,男性!$A$13:$Q$112,9,FALSE)="","",VLOOKUP(A81,男性!$A$13:$Q$112,9,FALSE))</f>
        <v/>
      </c>
      <c r="J81" s="29" t="str">
        <f>IF(VLOOKUP(A81,男性!$A$13:$Q$112,10,FALSE)="","",VLOOKUP(A81,男性!$A$13:$Q$112,10,FALSE))</f>
        <v/>
      </c>
      <c r="K81" s="34" t="str">
        <f>IF(VLOOKUP(A81,男性!$A$13:$Q$112,11,FALSE)="","",VLOOKUP(A81,男性!$A$13:$Q$112,11,FALSE))</f>
        <v/>
      </c>
      <c r="L81" s="28" t="str">
        <f>IF(VLOOKUP(A81,男性!$A$13:$Q$112,12,FALSE)="","",VLOOKUP(A81,男性!$A$13:$Q$112,12,FALSE))</f>
        <v/>
      </c>
      <c r="M81" s="168" t="str">
        <f>IF(VLOOKUP(A81,男性!$A$13:$Q$112,13,FALSE)="","",VLOOKUP(A81,男性!$A$13:$Q$112,13,FALSE))</f>
        <v/>
      </c>
      <c r="N81" s="169" t="str">
        <f>IF(VLOOKUP(A81,男性!$A$13:$Q$112,14,FALSE)="","",VLOOKUP(A81,男性!$A$13:$Q$112,14,FALSE))</f>
        <v/>
      </c>
      <c r="O81" s="169" t="str">
        <f>IF(VLOOKUP(A81,男性!$A$13:$Q$112,15,FALSE)="","",VLOOKUP(A81,男性!$A$13:$Q$112,15,FALSE))</f>
        <v/>
      </c>
      <c r="P81" s="169" t="str">
        <f>IF(VLOOKUP(A81,男性!$A$13:$Q$112,16,FALSE)="","",VLOOKUP(A81,男性!$A$13:$Q$112,16,FALSE))</f>
        <v/>
      </c>
      <c r="Q81" s="170" t="str">
        <f>IF(VLOOKUP(A81,男性!$A$13:$Q$112,17,FALSE)="","",VLOOKUP(A81,男性!$A$13:$Q$112,17,FALSE))</f>
        <v/>
      </c>
    </row>
    <row r="82" spans="1:17" ht="17.5" customHeight="1" x14ac:dyDescent="0.55000000000000004">
      <c r="A82" s="68">
        <v>77</v>
      </c>
      <c r="B82" s="28" t="str">
        <f t="shared" si="2"/>
        <v/>
      </c>
      <c r="C82" s="28" t="str">
        <f t="shared" si="3"/>
        <v/>
      </c>
      <c r="D82" s="28" t="str">
        <f>IF(VLOOKUP(A82,男性!$A$13:$Q$112,4,FALSE)="","",VLOOKUP(A82,男性!$A$13:$Q$112,4,FALSE))</f>
        <v/>
      </c>
      <c r="E82" s="28" t="str">
        <f>IF(VLOOKUP(A82,男性!$A$13:$Q$112,5,FALSE)="","",VLOOKUP(A82,男性!$A$13:$Q$112,5,FALSE))</f>
        <v/>
      </c>
      <c r="F82" s="28" t="str">
        <f>IF(VLOOKUP(A82,男性!$A$13:$Q$112,6,FALSE)="","",VLOOKUP(A82,男性!$A$13:$Q$112,6,FALSE))</f>
        <v/>
      </c>
      <c r="G82" s="28" t="str">
        <f>IF(VLOOKUP(A82,男性!$A$13:$Q$112,7,FALSE)="","",VLOOKUP(A82,男性!$A$13:$Q$112,7,FALSE))</f>
        <v/>
      </c>
      <c r="H82" s="28" t="str">
        <f>IF(VLOOKUP(A82,男性!$A$13:$Q$112,8,FALSE)="","",VLOOKUP(A82,男性!$A$13:$Q$112,8,FALSE))</f>
        <v/>
      </c>
      <c r="I82" s="28" t="str">
        <f>IF(VLOOKUP(A82,男性!$A$13:$Q$112,9,FALSE)="","",VLOOKUP(A82,男性!$A$13:$Q$112,9,FALSE))</f>
        <v/>
      </c>
      <c r="J82" s="29" t="str">
        <f>IF(VLOOKUP(A82,男性!$A$13:$Q$112,10,FALSE)="","",VLOOKUP(A82,男性!$A$13:$Q$112,10,FALSE))</f>
        <v/>
      </c>
      <c r="K82" s="34" t="str">
        <f>IF(VLOOKUP(A82,男性!$A$13:$Q$112,11,FALSE)="","",VLOOKUP(A82,男性!$A$13:$Q$112,11,FALSE))</f>
        <v/>
      </c>
      <c r="L82" s="28" t="str">
        <f>IF(VLOOKUP(A82,男性!$A$13:$Q$112,12,FALSE)="","",VLOOKUP(A82,男性!$A$13:$Q$112,12,FALSE))</f>
        <v/>
      </c>
      <c r="M82" s="168" t="str">
        <f>IF(VLOOKUP(A82,男性!$A$13:$Q$112,13,FALSE)="","",VLOOKUP(A82,男性!$A$13:$Q$112,13,FALSE))</f>
        <v/>
      </c>
      <c r="N82" s="169" t="str">
        <f>IF(VLOOKUP(A82,男性!$A$13:$Q$112,14,FALSE)="","",VLOOKUP(A82,男性!$A$13:$Q$112,14,FALSE))</f>
        <v/>
      </c>
      <c r="O82" s="169" t="str">
        <f>IF(VLOOKUP(A82,男性!$A$13:$Q$112,15,FALSE)="","",VLOOKUP(A82,男性!$A$13:$Q$112,15,FALSE))</f>
        <v/>
      </c>
      <c r="P82" s="169" t="str">
        <f>IF(VLOOKUP(A82,男性!$A$13:$Q$112,16,FALSE)="","",VLOOKUP(A82,男性!$A$13:$Q$112,16,FALSE))</f>
        <v/>
      </c>
      <c r="Q82" s="170" t="str">
        <f>IF(VLOOKUP(A82,男性!$A$13:$Q$112,17,FALSE)="","",VLOOKUP(A82,男性!$A$13:$Q$112,17,FALSE))</f>
        <v/>
      </c>
    </row>
    <row r="83" spans="1:17" ht="17.5" customHeight="1" x14ac:dyDescent="0.55000000000000004">
      <c r="A83" s="68">
        <v>78</v>
      </c>
      <c r="B83" s="28" t="str">
        <f t="shared" si="2"/>
        <v/>
      </c>
      <c r="C83" s="28" t="str">
        <f t="shared" si="3"/>
        <v/>
      </c>
      <c r="D83" s="28" t="str">
        <f>IF(VLOOKUP(A83,男性!$A$13:$Q$112,4,FALSE)="","",VLOOKUP(A83,男性!$A$13:$Q$112,4,FALSE))</f>
        <v/>
      </c>
      <c r="E83" s="28" t="str">
        <f>IF(VLOOKUP(A83,男性!$A$13:$Q$112,5,FALSE)="","",VLOOKUP(A83,男性!$A$13:$Q$112,5,FALSE))</f>
        <v/>
      </c>
      <c r="F83" s="28" t="str">
        <f>IF(VLOOKUP(A83,男性!$A$13:$Q$112,6,FALSE)="","",VLOOKUP(A83,男性!$A$13:$Q$112,6,FALSE))</f>
        <v/>
      </c>
      <c r="G83" s="28" t="str">
        <f>IF(VLOOKUP(A83,男性!$A$13:$Q$112,7,FALSE)="","",VLOOKUP(A83,男性!$A$13:$Q$112,7,FALSE))</f>
        <v/>
      </c>
      <c r="H83" s="28" t="str">
        <f>IF(VLOOKUP(A83,男性!$A$13:$Q$112,8,FALSE)="","",VLOOKUP(A83,男性!$A$13:$Q$112,8,FALSE))</f>
        <v/>
      </c>
      <c r="I83" s="28" t="str">
        <f>IF(VLOOKUP(A83,男性!$A$13:$Q$112,9,FALSE)="","",VLOOKUP(A83,男性!$A$13:$Q$112,9,FALSE))</f>
        <v/>
      </c>
      <c r="J83" s="29" t="str">
        <f>IF(VLOOKUP(A83,男性!$A$13:$Q$112,10,FALSE)="","",VLOOKUP(A83,男性!$A$13:$Q$112,10,FALSE))</f>
        <v/>
      </c>
      <c r="K83" s="34" t="str">
        <f>IF(VLOOKUP(A83,男性!$A$13:$Q$112,11,FALSE)="","",VLOOKUP(A83,男性!$A$13:$Q$112,11,FALSE))</f>
        <v/>
      </c>
      <c r="L83" s="28" t="str">
        <f>IF(VLOOKUP(A83,男性!$A$13:$Q$112,12,FALSE)="","",VLOOKUP(A83,男性!$A$13:$Q$112,12,FALSE))</f>
        <v/>
      </c>
      <c r="M83" s="168" t="str">
        <f>IF(VLOOKUP(A83,男性!$A$13:$Q$112,13,FALSE)="","",VLOOKUP(A83,男性!$A$13:$Q$112,13,FALSE))</f>
        <v/>
      </c>
      <c r="N83" s="169" t="str">
        <f>IF(VLOOKUP(A83,男性!$A$13:$Q$112,14,FALSE)="","",VLOOKUP(A83,男性!$A$13:$Q$112,14,FALSE))</f>
        <v/>
      </c>
      <c r="O83" s="169" t="str">
        <f>IF(VLOOKUP(A83,男性!$A$13:$Q$112,15,FALSE)="","",VLOOKUP(A83,男性!$A$13:$Q$112,15,FALSE))</f>
        <v/>
      </c>
      <c r="P83" s="169" t="str">
        <f>IF(VLOOKUP(A83,男性!$A$13:$Q$112,16,FALSE)="","",VLOOKUP(A83,男性!$A$13:$Q$112,16,FALSE))</f>
        <v/>
      </c>
      <c r="Q83" s="170" t="str">
        <f>IF(VLOOKUP(A83,男性!$A$13:$Q$112,17,FALSE)="","",VLOOKUP(A83,男性!$A$13:$Q$112,17,FALSE))</f>
        <v/>
      </c>
    </row>
    <row r="84" spans="1:17" ht="17.5" customHeight="1" x14ac:dyDescent="0.55000000000000004">
      <c r="A84" s="68">
        <v>79</v>
      </c>
      <c r="B84" s="28" t="str">
        <f t="shared" si="2"/>
        <v/>
      </c>
      <c r="C84" s="28" t="str">
        <f t="shared" si="3"/>
        <v/>
      </c>
      <c r="D84" s="28" t="str">
        <f>IF(VLOOKUP(A84,男性!$A$13:$Q$112,4,FALSE)="","",VLOOKUP(A84,男性!$A$13:$Q$112,4,FALSE))</f>
        <v/>
      </c>
      <c r="E84" s="28" t="str">
        <f>IF(VLOOKUP(A84,男性!$A$13:$Q$112,5,FALSE)="","",VLOOKUP(A84,男性!$A$13:$Q$112,5,FALSE))</f>
        <v/>
      </c>
      <c r="F84" s="28" t="str">
        <f>IF(VLOOKUP(A84,男性!$A$13:$Q$112,6,FALSE)="","",VLOOKUP(A84,男性!$A$13:$Q$112,6,FALSE))</f>
        <v/>
      </c>
      <c r="G84" s="28" t="str">
        <f>IF(VLOOKUP(A84,男性!$A$13:$Q$112,7,FALSE)="","",VLOOKUP(A84,男性!$A$13:$Q$112,7,FALSE))</f>
        <v/>
      </c>
      <c r="H84" s="28" t="str">
        <f>IF(VLOOKUP(A84,男性!$A$13:$Q$112,8,FALSE)="","",VLOOKUP(A84,男性!$A$13:$Q$112,8,FALSE))</f>
        <v/>
      </c>
      <c r="I84" s="28" t="str">
        <f>IF(VLOOKUP(A84,男性!$A$13:$Q$112,9,FALSE)="","",VLOOKUP(A84,男性!$A$13:$Q$112,9,FALSE))</f>
        <v/>
      </c>
      <c r="J84" s="29" t="str">
        <f>IF(VLOOKUP(A84,男性!$A$13:$Q$112,10,FALSE)="","",VLOOKUP(A84,男性!$A$13:$Q$112,10,FALSE))</f>
        <v/>
      </c>
      <c r="K84" s="34" t="str">
        <f>IF(VLOOKUP(A84,男性!$A$13:$Q$112,11,FALSE)="","",VLOOKUP(A84,男性!$A$13:$Q$112,11,FALSE))</f>
        <v/>
      </c>
      <c r="L84" s="28" t="str">
        <f>IF(VLOOKUP(A84,男性!$A$13:$Q$112,12,FALSE)="","",VLOOKUP(A84,男性!$A$13:$Q$112,12,FALSE))</f>
        <v/>
      </c>
      <c r="M84" s="168" t="str">
        <f>IF(VLOOKUP(A84,男性!$A$13:$Q$112,13,FALSE)="","",VLOOKUP(A84,男性!$A$13:$Q$112,13,FALSE))</f>
        <v/>
      </c>
      <c r="N84" s="169" t="str">
        <f>IF(VLOOKUP(A84,男性!$A$13:$Q$112,14,FALSE)="","",VLOOKUP(A84,男性!$A$13:$Q$112,14,FALSE))</f>
        <v/>
      </c>
      <c r="O84" s="169" t="str">
        <f>IF(VLOOKUP(A84,男性!$A$13:$Q$112,15,FALSE)="","",VLOOKUP(A84,男性!$A$13:$Q$112,15,FALSE))</f>
        <v/>
      </c>
      <c r="P84" s="169" t="str">
        <f>IF(VLOOKUP(A84,男性!$A$13:$Q$112,16,FALSE)="","",VLOOKUP(A84,男性!$A$13:$Q$112,16,FALSE))</f>
        <v/>
      </c>
      <c r="Q84" s="170" t="str">
        <f>IF(VLOOKUP(A84,男性!$A$13:$Q$112,17,FALSE)="","",VLOOKUP(A84,男性!$A$13:$Q$112,17,FALSE))</f>
        <v/>
      </c>
    </row>
    <row r="85" spans="1:17" ht="17.5" customHeight="1" x14ac:dyDescent="0.55000000000000004">
      <c r="A85" s="68">
        <v>80</v>
      </c>
      <c r="B85" s="28" t="str">
        <f t="shared" si="2"/>
        <v/>
      </c>
      <c r="C85" s="28" t="str">
        <f t="shared" si="3"/>
        <v/>
      </c>
      <c r="D85" s="28" t="str">
        <f>IF(VLOOKUP(A85,男性!$A$13:$Q$112,4,FALSE)="","",VLOOKUP(A85,男性!$A$13:$Q$112,4,FALSE))</f>
        <v/>
      </c>
      <c r="E85" s="28" t="str">
        <f>IF(VLOOKUP(A85,男性!$A$13:$Q$112,5,FALSE)="","",VLOOKUP(A85,男性!$A$13:$Q$112,5,FALSE))</f>
        <v/>
      </c>
      <c r="F85" s="28" t="str">
        <f>IF(VLOOKUP(A85,男性!$A$13:$Q$112,6,FALSE)="","",VLOOKUP(A85,男性!$A$13:$Q$112,6,FALSE))</f>
        <v/>
      </c>
      <c r="G85" s="28" t="str">
        <f>IF(VLOOKUP(A85,男性!$A$13:$Q$112,7,FALSE)="","",VLOOKUP(A85,男性!$A$13:$Q$112,7,FALSE))</f>
        <v/>
      </c>
      <c r="H85" s="28" t="str">
        <f>IF(VLOOKUP(A85,男性!$A$13:$Q$112,8,FALSE)="","",VLOOKUP(A85,男性!$A$13:$Q$112,8,FALSE))</f>
        <v/>
      </c>
      <c r="I85" s="28" t="str">
        <f>IF(VLOOKUP(A85,男性!$A$13:$Q$112,9,FALSE)="","",VLOOKUP(A85,男性!$A$13:$Q$112,9,FALSE))</f>
        <v/>
      </c>
      <c r="J85" s="29" t="str">
        <f>IF(VLOOKUP(A85,男性!$A$13:$Q$112,10,FALSE)="","",VLOOKUP(A85,男性!$A$13:$Q$112,10,FALSE))</f>
        <v/>
      </c>
      <c r="K85" s="34" t="str">
        <f>IF(VLOOKUP(A85,男性!$A$13:$Q$112,11,FALSE)="","",VLOOKUP(A85,男性!$A$13:$Q$112,11,FALSE))</f>
        <v/>
      </c>
      <c r="L85" s="28" t="str">
        <f>IF(VLOOKUP(A85,男性!$A$13:$Q$112,12,FALSE)="","",VLOOKUP(A85,男性!$A$13:$Q$112,12,FALSE))</f>
        <v/>
      </c>
      <c r="M85" s="168" t="str">
        <f>IF(VLOOKUP(A85,男性!$A$13:$Q$112,13,FALSE)="","",VLOOKUP(A85,男性!$A$13:$Q$112,13,FALSE))</f>
        <v/>
      </c>
      <c r="N85" s="169" t="str">
        <f>IF(VLOOKUP(A85,男性!$A$13:$Q$112,14,FALSE)="","",VLOOKUP(A85,男性!$A$13:$Q$112,14,FALSE))</f>
        <v/>
      </c>
      <c r="O85" s="169" t="str">
        <f>IF(VLOOKUP(A85,男性!$A$13:$Q$112,15,FALSE)="","",VLOOKUP(A85,男性!$A$13:$Q$112,15,FALSE))</f>
        <v/>
      </c>
      <c r="P85" s="169" t="str">
        <f>IF(VLOOKUP(A85,男性!$A$13:$Q$112,16,FALSE)="","",VLOOKUP(A85,男性!$A$13:$Q$112,16,FALSE))</f>
        <v/>
      </c>
      <c r="Q85" s="170" t="str">
        <f>IF(VLOOKUP(A85,男性!$A$13:$Q$112,17,FALSE)="","",VLOOKUP(A85,男性!$A$13:$Q$112,17,FALSE))</f>
        <v/>
      </c>
    </row>
    <row r="86" spans="1:17" ht="17.5" customHeight="1" x14ac:dyDescent="0.55000000000000004">
      <c r="A86" s="68">
        <v>81</v>
      </c>
      <c r="B86" s="28" t="str">
        <f t="shared" si="2"/>
        <v/>
      </c>
      <c r="C86" s="28" t="str">
        <f t="shared" si="3"/>
        <v/>
      </c>
      <c r="D86" s="28" t="str">
        <f>IF(VLOOKUP(A86,男性!$A$13:$Q$112,4,FALSE)="","",VLOOKUP(A86,男性!$A$13:$Q$112,4,FALSE))</f>
        <v/>
      </c>
      <c r="E86" s="28" t="str">
        <f>IF(VLOOKUP(A86,男性!$A$13:$Q$112,5,FALSE)="","",VLOOKUP(A86,男性!$A$13:$Q$112,5,FALSE))</f>
        <v/>
      </c>
      <c r="F86" s="28" t="str">
        <f>IF(VLOOKUP(A86,男性!$A$13:$Q$112,6,FALSE)="","",VLOOKUP(A86,男性!$A$13:$Q$112,6,FALSE))</f>
        <v/>
      </c>
      <c r="G86" s="28" t="str">
        <f>IF(VLOOKUP(A86,男性!$A$13:$Q$112,7,FALSE)="","",VLOOKUP(A86,男性!$A$13:$Q$112,7,FALSE))</f>
        <v/>
      </c>
      <c r="H86" s="28" t="str">
        <f>IF(VLOOKUP(A86,男性!$A$13:$Q$112,8,FALSE)="","",VLOOKUP(A86,男性!$A$13:$Q$112,8,FALSE))</f>
        <v/>
      </c>
      <c r="I86" s="28" t="str">
        <f>IF(VLOOKUP(A86,男性!$A$13:$Q$112,9,FALSE)="","",VLOOKUP(A86,男性!$A$13:$Q$112,9,FALSE))</f>
        <v/>
      </c>
      <c r="J86" s="29" t="str">
        <f>IF(VLOOKUP(A86,男性!$A$13:$Q$112,10,FALSE)="","",VLOOKUP(A86,男性!$A$13:$Q$112,10,FALSE))</f>
        <v/>
      </c>
      <c r="K86" s="34" t="str">
        <f>IF(VLOOKUP(A86,男性!$A$13:$Q$112,11,FALSE)="","",VLOOKUP(A86,男性!$A$13:$Q$112,11,FALSE))</f>
        <v/>
      </c>
      <c r="L86" s="28" t="str">
        <f>IF(VLOOKUP(A86,男性!$A$13:$Q$112,12,FALSE)="","",VLOOKUP(A86,男性!$A$13:$Q$112,12,FALSE))</f>
        <v/>
      </c>
      <c r="M86" s="168" t="str">
        <f>IF(VLOOKUP(A86,男性!$A$13:$Q$112,13,FALSE)="","",VLOOKUP(A86,男性!$A$13:$Q$112,13,FALSE))</f>
        <v/>
      </c>
      <c r="N86" s="169" t="str">
        <f>IF(VLOOKUP(A86,男性!$A$13:$Q$112,14,FALSE)="","",VLOOKUP(A86,男性!$A$13:$Q$112,14,FALSE))</f>
        <v/>
      </c>
      <c r="O86" s="169" t="str">
        <f>IF(VLOOKUP(A86,男性!$A$13:$Q$112,15,FALSE)="","",VLOOKUP(A86,男性!$A$13:$Q$112,15,FALSE))</f>
        <v/>
      </c>
      <c r="P86" s="169" t="str">
        <f>IF(VLOOKUP(A86,男性!$A$13:$Q$112,16,FALSE)="","",VLOOKUP(A86,男性!$A$13:$Q$112,16,FALSE))</f>
        <v/>
      </c>
      <c r="Q86" s="170" t="str">
        <f>IF(VLOOKUP(A86,男性!$A$13:$Q$112,17,FALSE)="","",VLOOKUP(A86,男性!$A$13:$Q$112,17,FALSE))</f>
        <v/>
      </c>
    </row>
    <row r="87" spans="1:17" ht="17.5" customHeight="1" x14ac:dyDescent="0.55000000000000004">
      <c r="A87" s="68">
        <v>82</v>
      </c>
      <c r="B87" s="28" t="str">
        <f t="shared" si="2"/>
        <v/>
      </c>
      <c r="C87" s="28" t="str">
        <f t="shared" si="3"/>
        <v/>
      </c>
      <c r="D87" s="28" t="str">
        <f>IF(VLOOKUP(A87,男性!$A$13:$Q$112,4,FALSE)="","",VLOOKUP(A87,男性!$A$13:$Q$112,4,FALSE))</f>
        <v/>
      </c>
      <c r="E87" s="28" t="str">
        <f>IF(VLOOKUP(A87,男性!$A$13:$Q$112,5,FALSE)="","",VLOOKUP(A87,男性!$A$13:$Q$112,5,FALSE))</f>
        <v/>
      </c>
      <c r="F87" s="28" t="str">
        <f>IF(VLOOKUP(A87,男性!$A$13:$Q$112,6,FALSE)="","",VLOOKUP(A87,男性!$A$13:$Q$112,6,FALSE))</f>
        <v/>
      </c>
      <c r="G87" s="28" t="str">
        <f>IF(VLOOKUP(A87,男性!$A$13:$Q$112,7,FALSE)="","",VLOOKUP(A87,男性!$A$13:$Q$112,7,FALSE))</f>
        <v/>
      </c>
      <c r="H87" s="28" t="str">
        <f>IF(VLOOKUP(A87,男性!$A$13:$Q$112,8,FALSE)="","",VLOOKUP(A87,男性!$A$13:$Q$112,8,FALSE))</f>
        <v/>
      </c>
      <c r="I87" s="28" t="str">
        <f>IF(VLOOKUP(A87,男性!$A$13:$Q$112,9,FALSE)="","",VLOOKUP(A87,男性!$A$13:$Q$112,9,FALSE))</f>
        <v/>
      </c>
      <c r="J87" s="29" t="str">
        <f>IF(VLOOKUP(A87,男性!$A$13:$Q$112,10,FALSE)="","",VLOOKUP(A87,男性!$A$13:$Q$112,10,FALSE))</f>
        <v/>
      </c>
      <c r="K87" s="34" t="str">
        <f>IF(VLOOKUP(A87,男性!$A$13:$Q$112,11,FALSE)="","",VLOOKUP(A87,男性!$A$13:$Q$112,11,FALSE))</f>
        <v/>
      </c>
      <c r="L87" s="28" t="str">
        <f>IF(VLOOKUP(A87,男性!$A$13:$Q$112,12,FALSE)="","",VLOOKUP(A87,男性!$A$13:$Q$112,12,FALSE))</f>
        <v/>
      </c>
      <c r="M87" s="168" t="str">
        <f>IF(VLOOKUP(A87,男性!$A$13:$Q$112,13,FALSE)="","",VLOOKUP(A87,男性!$A$13:$Q$112,13,FALSE))</f>
        <v/>
      </c>
      <c r="N87" s="169" t="str">
        <f>IF(VLOOKUP(A87,男性!$A$13:$Q$112,14,FALSE)="","",VLOOKUP(A87,男性!$A$13:$Q$112,14,FALSE))</f>
        <v/>
      </c>
      <c r="O87" s="169" t="str">
        <f>IF(VLOOKUP(A87,男性!$A$13:$Q$112,15,FALSE)="","",VLOOKUP(A87,男性!$A$13:$Q$112,15,FALSE))</f>
        <v/>
      </c>
      <c r="P87" s="169" t="str">
        <f>IF(VLOOKUP(A87,男性!$A$13:$Q$112,16,FALSE)="","",VLOOKUP(A87,男性!$A$13:$Q$112,16,FALSE))</f>
        <v/>
      </c>
      <c r="Q87" s="170" t="str">
        <f>IF(VLOOKUP(A87,男性!$A$13:$Q$112,17,FALSE)="","",VLOOKUP(A87,男性!$A$13:$Q$112,17,FALSE))</f>
        <v/>
      </c>
    </row>
    <row r="88" spans="1:17" ht="17.5" customHeight="1" x14ac:dyDescent="0.55000000000000004">
      <c r="A88" s="68">
        <v>83</v>
      </c>
      <c r="B88" s="28" t="str">
        <f t="shared" si="2"/>
        <v/>
      </c>
      <c r="C88" s="28" t="str">
        <f t="shared" si="3"/>
        <v/>
      </c>
      <c r="D88" s="28" t="str">
        <f>IF(VLOOKUP(A88,男性!$A$13:$Q$112,4,FALSE)="","",VLOOKUP(A88,男性!$A$13:$Q$112,4,FALSE))</f>
        <v/>
      </c>
      <c r="E88" s="28" t="str">
        <f>IF(VLOOKUP(A88,男性!$A$13:$Q$112,5,FALSE)="","",VLOOKUP(A88,男性!$A$13:$Q$112,5,FALSE))</f>
        <v/>
      </c>
      <c r="F88" s="28" t="str">
        <f>IF(VLOOKUP(A88,男性!$A$13:$Q$112,6,FALSE)="","",VLOOKUP(A88,男性!$A$13:$Q$112,6,FALSE))</f>
        <v/>
      </c>
      <c r="G88" s="28" t="str">
        <f>IF(VLOOKUP(A88,男性!$A$13:$Q$112,7,FALSE)="","",VLOOKUP(A88,男性!$A$13:$Q$112,7,FALSE))</f>
        <v/>
      </c>
      <c r="H88" s="28" t="str">
        <f>IF(VLOOKUP(A88,男性!$A$13:$Q$112,8,FALSE)="","",VLOOKUP(A88,男性!$A$13:$Q$112,8,FALSE))</f>
        <v/>
      </c>
      <c r="I88" s="28" t="str">
        <f>IF(VLOOKUP(A88,男性!$A$13:$Q$112,9,FALSE)="","",VLOOKUP(A88,男性!$A$13:$Q$112,9,FALSE))</f>
        <v/>
      </c>
      <c r="J88" s="29" t="str">
        <f>IF(VLOOKUP(A88,男性!$A$13:$Q$112,10,FALSE)="","",VLOOKUP(A88,男性!$A$13:$Q$112,10,FALSE))</f>
        <v/>
      </c>
      <c r="K88" s="34" t="str">
        <f>IF(VLOOKUP(A88,男性!$A$13:$Q$112,11,FALSE)="","",VLOOKUP(A88,男性!$A$13:$Q$112,11,FALSE))</f>
        <v/>
      </c>
      <c r="L88" s="28" t="str">
        <f>IF(VLOOKUP(A88,男性!$A$13:$Q$112,12,FALSE)="","",VLOOKUP(A88,男性!$A$13:$Q$112,12,FALSE))</f>
        <v/>
      </c>
      <c r="M88" s="168" t="str">
        <f>IF(VLOOKUP(A88,男性!$A$13:$Q$112,13,FALSE)="","",VLOOKUP(A88,男性!$A$13:$Q$112,13,FALSE))</f>
        <v/>
      </c>
      <c r="N88" s="169" t="str">
        <f>IF(VLOOKUP(A88,男性!$A$13:$Q$112,14,FALSE)="","",VLOOKUP(A88,男性!$A$13:$Q$112,14,FALSE))</f>
        <v/>
      </c>
      <c r="O88" s="169" t="str">
        <f>IF(VLOOKUP(A88,男性!$A$13:$Q$112,15,FALSE)="","",VLOOKUP(A88,男性!$A$13:$Q$112,15,FALSE))</f>
        <v/>
      </c>
      <c r="P88" s="169" t="str">
        <f>IF(VLOOKUP(A88,男性!$A$13:$Q$112,16,FALSE)="","",VLOOKUP(A88,男性!$A$13:$Q$112,16,FALSE))</f>
        <v/>
      </c>
      <c r="Q88" s="170" t="str">
        <f>IF(VLOOKUP(A88,男性!$A$13:$Q$112,17,FALSE)="","",VLOOKUP(A88,男性!$A$13:$Q$112,17,FALSE))</f>
        <v/>
      </c>
    </row>
    <row r="89" spans="1:17" ht="17.5" customHeight="1" x14ac:dyDescent="0.55000000000000004">
      <c r="A89" s="68">
        <v>84</v>
      </c>
      <c r="B89" s="28" t="str">
        <f t="shared" si="2"/>
        <v/>
      </c>
      <c r="C89" s="28" t="str">
        <f t="shared" si="3"/>
        <v/>
      </c>
      <c r="D89" s="28" t="str">
        <f>IF(VLOOKUP(A89,男性!$A$13:$Q$112,4,FALSE)="","",VLOOKUP(A89,男性!$A$13:$Q$112,4,FALSE))</f>
        <v/>
      </c>
      <c r="E89" s="28" t="str">
        <f>IF(VLOOKUP(A89,男性!$A$13:$Q$112,5,FALSE)="","",VLOOKUP(A89,男性!$A$13:$Q$112,5,FALSE))</f>
        <v/>
      </c>
      <c r="F89" s="28" t="str">
        <f>IF(VLOOKUP(A89,男性!$A$13:$Q$112,6,FALSE)="","",VLOOKUP(A89,男性!$A$13:$Q$112,6,FALSE))</f>
        <v/>
      </c>
      <c r="G89" s="28" t="str">
        <f>IF(VLOOKUP(A89,男性!$A$13:$Q$112,7,FALSE)="","",VLOOKUP(A89,男性!$A$13:$Q$112,7,FALSE))</f>
        <v/>
      </c>
      <c r="H89" s="28" t="str">
        <f>IF(VLOOKUP(A89,男性!$A$13:$Q$112,8,FALSE)="","",VLOOKUP(A89,男性!$A$13:$Q$112,8,FALSE))</f>
        <v/>
      </c>
      <c r="I89" s="28" t="str">
        <f>IF(VLOOKUP(A89,男性!$A$13:$Q$112,9,FALSE)="","",VLOOKUP(A89,男性!$A$13:$Q$112,9,FALSE))</f>
        <v/>
      </c>
      <c r="J89" s="29" t="str">
        <f>IF(VLOOKUP(A89,男性!$A$13:$Q$112,10,FALSE)="","",VLOOKUP(A89,男性!$A$13:$Q$112,10,FALSE))</f>
        <v/>
      </c>
      <c r="K89" s="34" t="str">
        <f>IF(VLOOKUP(A89,男性!$A$13:$Q$112,11,FALSE)="","",VLOOKUP(A89,男性!$A$13:$Q$112,11,FALSE))</f>
        <v/>
      </c>
      <c r="L89" s="28" t="str">
        <f>IF(VLOOKUP(A89,男性!$A$13:$Q$112,12,FALSE)="","",VLOOKUP(A89,男性!$A$13:$Q$112,12,FALSE))</f>
        <v/>
      </c>
      <c r="M89" s="168" t="str">
        <f>IF(VLOOKUP(A89,男性!$A$13:$Q$112,13,FALSE)="","",VLOOKUP(A89,男性!$A$13:$Q$112,13,FALSE))</f>
        <v/>
      </c>
      <c r="N89" s="169" t="str">
        <f>IF(VLOOKUP(A89,男性!$A$13:$Q$112,14,FALSE)="","",VLOOKUP(A89,男性!$A$13:$Q$112,14,FALSE))</f>
        <v/>
      </c>
      <c r="O89" s="169" t="str">
        <f>IF(VLOOKUP(A89,男性!$A$13:$Q$112,15,FALSE)="","",VLOOKUP(A89,男性!$A$13:$Q$112,15,FALSE))</f>
        <v/>
      </c>
      <c r="P89" s="169" t="str">
        <f>IF(VLOOKUP(A89,男性!$A$13:$Q$112,16,FALSE)="","",VLOOKUP(A89,男性!$A$13:$Q$112,16,FALSE))</f>
        <v/>
      </c>
      <c r="Q89" s="170" t="str">
        <f>IF(VLOOKUP(A89,男性!$A$13:$Q$112,17,FALSE)="","",VLOOKUP(A89,男性!$A$13:$Q$112,17,FALSE))</f>
        <v/>
      </c>
    </row>
    <row r="90" spans="1:17" ht="17.5" customHeight="1" x14ac:dyDescent="0.55000000000000004">
      <c r="A90" s="68">
        <v>85</v>
      </c>
      <c r="B90" s="28" t="str">
        <f t="shared" si="2"/>
        <v/>
      </c>
      <c r="C90" s="28" t="str">
        <f t="shared" si="3"/>
        <v/>
      </c>
      <c r="D90" s="28" t="str">
        <f>IF(VLOOKUP(A90,男性!$A$13:$Q$112,4,FALSE)="","",VLOOKUP(A90,男性!$A$13:$Q$112,4,FALSE))</f>
        <v/>
      </c>
      <c r="E90" s="28" t="str">
        <f>IF(VLOOKUP(A90,男性!$A$13:$Q$112,5,FALSE)="","",VLOOKUP(A90,男性!$A$13:$Q$112,5,FALSE))</f>
        <v/>
      </c>
      <c r="F90" s="28" t="str">
        <f>IF(VLOOKUP(A90,男性!$A$13:$Q$112,6,FALSE)="","",VLOOKUP(A90,男性!$A$13:$Q$112,6,FALSE))</f>
        <v/>
      </c>
      <c r="G90" s="28" t="str">
        <f>IF(VLOOKUP(A90,男性!$A$13:$Q$112,7,FALSE)="","",VLOOKUP(A90,男性!$A$13:$Q$112,7,FALSE))</f>
        <v/>
      </c>
      <c r="H90" s="28" t="str">
        <f>IF(VLOOKUP(A90,男性!$A$13:$Q$112,8,FALSE)="","",VLOOKUP(A90,男性!$A$13:$Q$112,8,FALSE))</f>
        <v/>
      </c>
      <c r="I90" s="28" t="str">
        <f>IF(VLOOKUP(A90,男性!$A$13:$Q$112,9,FALSE)="","",VLOOKUP(A90,男性!$A$13:$Q$112,9,FALSE))</f>
        <v/>
      </c>
      <c r="J90" s="29" t="str">
        <f>IF(VLOOKUP(A90,男性!$A$13:$Q$112,10,FALSE)="","",VLOOKUP(A90,男性!$A$13:$Q$112,10,FALSE))</f>
        <v/>
      </c>
      <c r="K90" s="34" t="str">
        <f>IF(VLOOKUP(A90,男性!$A$13:$Q$112,11,FALSE)="","",VLOOKUP(A90,男性!$A$13:$Q$112,11,FALSE))</f>
        <v/>
      </c>
      <c r="L90" s="28" t="str">
        <f>IF(VLOOKUP(A90,男性!$A$13:$Q$112,12,FALSE)="","",VLOOKUP(A90,男性!$A$13:$Q$112,12,FALSE))</f>
        <v/>
      </c>
      <c r="M90" s="168" t="str">
        <f>IF(VLOOKUP(A90,男性!$A$13:$Q$112,13,FALSE)="","",VLOOKUP(A90,男性!$A$13:$Q$112,13,FALSE))</f>
        <v/>
      </c>
      <c r="N90" s="169" t="str">
        <f>IF(VLOOKUP(A90,男性!$A$13:$Q$112,14,FALSE)="","",VLOOKUP(A90,男性!$A$13:$Q$112,14,FALSE))</f>
        <v/>
      </c>
      <c r="O90" s="169" t="str">
        <f>IF(VLOOKUP(A90,男性!$A$13:$Q$112,15,FALSE)="","",VLOOKUP(A90,男性!$A$13:$Q$112,15,FALSE))</f>
        <v/>
      </c>
      <c r="P90" s="169" t="str">
        <f>IF(VLOOKUP(A90,男性!$A$13:$Q$112,16,FALSE)="","",VLOOKUP(A90,男性!$A$13:$Q$112,16,FALSE))</f>
        <v/>
      </c>
      <c r="Q90" s="170" t="str">
        <f>IF(VLOOKUP(A90,男性!$A$13:$Q$112,17,FALSE)="","",VLOOKUP(A90,男性!$A$13:$Q$112,17,FALSE))</f>
        <v/>
      </c>
    </row>
    <row r="91" spans="1:17" ht="17.5" customHeight="1" x14ac:dyDescent="0.55000000000000004">
      <c r="A91" s="68">
        <v>86</v>
      </c>
      <c r="B91" s="28" t="str">
        <f t="shared" si="2"/>
        <v/>
      </c>
      <c r="C91" s="28" t="str">
        <f t="shared" si="3"/>
        <v/>
      </c>
      <c r="D91" s="28" t="str">
        <f>IF(VLOOKUP(A91,男性!$A$13:$Q$112,4,FALSE)="","",VLOOKUP(A91,男性!$A$13:$Q$112,4,FALSE))</f>
        <v/>
      </c>
      <c r="E91" s="28" t="str">
        <f>IF(VLOOKUP(A91,男性!$A$13:$Q$112,5,FALSE)="","",VLOOKUP(A91,男性!$A$13:$Q$112,5,FALSE))</f>
        <v/>
      </c>
      <c r="F91" s="28" t="str">
        <f>IF(VLOOKUP(A91,男性!$A$13:$Q$112,6,FALSE)="","",VLOOKUP(A91,男性!$A$13:$Q$112,6,FALSE))</f>
        <v/>
      </c>
      <c r="G91" s="28" t="str">
        <f>IF(VLOOKUP(A91,男性!$A$13:$Q$112,7,FALSE)="","",VLOOKUP(A91,男性!$A$13:$Q$112,7,FALSE))</f>
        <v/>
      </c>
      <c r="H91" s="28" t="str">
        <f>IF(VLOOKUP(A91,男性!$A$13:$Q$112,8,FALSE)="","",VLOOKUP(A91,男性!$A$13:$Q$112,8,FALSE))</f>
        <v/>
      </c>
      <c r="I91" s="28" t="str">
        <f>IF(VLOOKUP(A91,男性!$A$13:$Q$112,9,FALSE)="","",VLOOKUP(A91,男性!$A$13:$Q$112,9,FALSE))</f>
        <v/>
      </c>
      <c r="J91" s="29" t="str">
        <f>IF(VLOOKUP(A91,男性!$A$13:$Q$112,10,FALSE)="","",VLOOKUP(A91,男性!$A$13:$Q$112,10,FALSE))</f>
        <v/>
      </c>
      <c r="K91" s="34" t="str">
        <f>IF(VLOOKUP(A91,男性!$A$13:$Q$112,11,FALSE)="","",VLOOKUP(A91,男性!$A$13:$Q$112,11,FALSE))</f>
        <v/>
      </c>
      <c r="L91" s="28" t="str">
        <f>IF(VLOOKUP(A91,男性!$A$13:$Q$112,12,FALSE)="","",VLOOKUP(A91,男性!$A$13:$Q$112,12,FALSE))</f>
        <v/>
      </c>
      <c r="M91" s="168" t="str">
        <f>IF(VLOOKUP(A91,男性!$A$13:$Q$112,13,FALSE)="","",VLOOKUP(A91,男性!$A$13:$Q$112,13,FALSE))</f>
        <v/>
      </c>
      <c r="N91" s="169" t="str">
        <f>IF(VLOOKUP(A91,男性!$A$13:$Q$112,14,FALSE)="","",VLOOKUP(A91,男性!$A$13:$Q$112,14,FALSE))</f>
        <v/>
      </c>
      <c r="O91" s="169" t="str">
        <f>IF(VLOOKUP(A91,男性!$A$13:$Q$112,15,FALSE)="","",VLOOKUP(A91,男性!$A$13:$Q$112,15,FALSE))</f>
        <v/>
      </c>
      <c r="P91" s="169" t="str">
        <f>IF(VLOOKUP(A91,男性!$A$13:$Q$112,16,FALSE)="","",VLOOKUP(A91,男性!$A$13:$Q$112,16,FALSE))</f>
        <v/>
      </c>
      <c r="Q91" s="170" t="str">
        <f>IF(VLOOKUP(A91,男性!$A$13:$Q$112,17,FALSE)="","",VLOOKUP(A91,男性!$A$13:$Q$112,17,FALSE))</f>
        <v/>
      </c>
    </row>
    <row r="92" spans="1:17" ht="17.5" customHeight="1" x14ac:dyDescent="0.55000000000000004">
      <c r="A92" s="68">
        <v>87</v>
      </c>
      <c r="B92" s="28" t="str">
        <f t="shared" si="2"/>
        <v/>
      </c>
      <c r="C92" s="28" t="str">
        <f t="shared" si="3"/>
        <v/>
      </c>
      <c r="D92" s="28" t="str">
        <f>IF(VLOOKUP(A92,男性!$A$13:$Q$112,4,FALSE)="","",VLOOKUP(A92,男性!$A$13:$Q$112,4,FALSE))</f>
        <v/>
      </c>
      <c r="E92" s="28" t="str">
        <f>IF(VLOOKUP(A92,男性!$A$13:$Q$112,5,FALSE)="","",VLOOKUP(A92,男性!$A$13:$Q$112,5,FALSE))</f>
        <v/>
      </c>
      <c r="F92" s="28" t="str">
        <f>IF(VLOOKUP(A92,男性!$A$13:$Q$112,6,FALSE)="","",VLOOKUP(A92,男性!$A$13:$Q$112,6,FALSE))</f>
        <v/>
      </c>
      <c r="G92" s="28" t="str">
        <f>IF(VLOOKUP(A92,男性!$A$13:$Q$112,7,FALSE)="","",VLOOKUP(A92,男性!$A$13:$Q$112,7,FALSE))</f>
        <v/>
      </c>
      <c r="H92" s="28" t="str">
        <f>IF(VLOOKUP(A92,男性!$A$13:$Q$112,8,FALSE)="","",VLOOKUP(A92,男性!$A$13:$Q$112,8,FALSE))</f>
        <v/>
      </c>
      <c r="I92" s="28" t="str">
        <f>IF(VLOOKUP(A92,男性!$A$13:$Q$112,9,FALSE)="","",VLOOKUP(A92,男性!$A$13:$Q$112,9,FALSE))</f>
        <v/>
      </c>
      <c r="J92" s="29" t="str">
        <f>IF(VLOOKUP(A92,男性!$A$13:$Q$112,10,FALSE)="","",VLOOKUP(A92,男性!$A$13:$Q$112,10,FALSE))</f>
        <v/>
      </c>
      <c r="K92" s="34" t="str">
        <f>IF(VLOOKUP(A92,男性!$A$13:$Q$112,11,FALSE)="","",VLOOKUP(A92,男性!$A$13:$Q$112,11,FALSE))</f>
        <v/>
      </c>
      <c r="L92" s="28" t="str">
        <f>IF(VLOOKUP(A92,男性!$A$13:$Q$112,12,FALSE)="","",VLOOKUP(A92,男性!$A$13:$Q$112,12,FALSE))</f>
        <v/>
      </c>
      <c r="M92" s="168" t="str">
        <f>IF(VLOOKUP(A92,男性!$A$13:$Q$112,13,FALSE)="","",VLOOKUP(A92,男性!$A$13:$Q$112,13,FALSE))</f>
        <v/>
      </c>
      <c r="N92" s="169" t="str">
        <f>IF(VLOOKUP(A92,男性!$A$13:$Q$112,14,FALSE)="","",VLOOKUP(A92,男性!$A$13:$Q$112,14,FALSE))</f>
        <v/>
      </c>
      <c r="O92" s="169" t="str">
        <f>IF(VLOOKUP(A92,男性!$A$13:$Q$112,15,FALSE)="","",VLOOKUP(A92,男性!$A$13:$Q$112,15,FALSE))</f>
        <v/>
      </c>
      <c r="P92" s="169" t="str">
        <f>IF(VLOOKUP(A92,男性!$A$13:$Q$112,16,FALSE)="","",VLOOKUP(A92,男性!$A$13:$Q$112,16,FALSE))</f>
        <v/>
      </c>
      <c r="Q92" s="170" t="str">
        <f>IF(VLOOKUP(A92,男性!$A$13:$Q$112,17,FALSE)="","",VLOOKUP(A92,男性!$A$13:$Q$112,17,FALSE))</f>
        <v/>
      </c>
    </row>
    <row r="93" spans="1:17" ht="17.5" customHeight="1" x14ac:dyDescent="0.55000000000000004">
      <c r="A93" s="68">
        <v>88</v>
      </c>
      <c r="B93" s="28" t="str">
        <f t="shared" si="2"/>
        <v/>
      </c>
      <c r="C93" s="28" t="str">
        <f t="shared" si="3"/>
        <v/>
      </c>
      <c r="D93" s="28" t="str">
        <f>IF(VLOOKUP(A93,男性!$A$13:$Q$112,4,FALSE)="","",VLOOKUP(A93,男性!$A$13:$Q$112,4,FALSE))</f>
        <v/>
      </c>
      <c r="E93" s="28" t="str">
        <f>IF(VLOOKUP(A93,男性!$A$13:$Q$112,5,FALSE)="","",VLOOKUP(A93,男性!$A$13:$Q$112,5,FALSE))</f>
        <v/>
      </c>
      <c r="F93" s="28" t="str">
        <f>IF(VLOOKUP(A93,男性!$A$13:$Q$112,6,FALSE)="","",VLOOKUP(A93,男性!$A$13:$Q$112,6,FALSE))</f>
        <v/>
      </c>
      <c r="G93" s="28" t="str">
        <f>IF(VLOOKUP(A93,男性!$A$13:$Q$112,7,FALSE)="","",VLOOKUP(A93,男性!$A$13:$Q$112,7,FALSE))</f>
        <v/>
      </c>
      <c r="H93" s="28" t="str">
        <f>IF(VLOOKUP(A93,男性!$A$13:$Q$112,8,FALSE)="","",VLOOKUP(A93,男性!$A$13:$Q$112,8,FALSE))</f>
        <v/>
      </c>
      <c r="I93" s="28" t="str">
        <f>IF(VLOOKUP(A93,男性!$A$13:$Q$112,9,FALSE)="","",VLOOKUP(A93,男性!$A$13:$Q$112,9,FALSE))</f>
        <v/>
      </c>
      <c r="J93" s="29" t="str">
        <f>IF(VLOOKUP(A93,男性!$A$13:$Q$112,10,FALSE)="","",VLOOKUP(A93,男性!$A$13:$Q$112,10,FALSE))</f>
        <v/>
      </c>
      <c r="K93" s="34" t="str">
        <f>IF(VLOOKUP(A93,男性!$A$13:$Q$112,11,FALSE)="","",VLOOKUP(A93,男性!$A$13:$Q$112,11,FALSE))</f>
        <v/>
      </c>
      <c r="L93" s="28" t="str">
        <f>IF(VLOOKUP(A93,男性!$A$13:$Q$112,12,FALSE)="","",VLOOKUP(A93,男性!$A$13:$Q$112,12,FALSE))</f>
        <v/>
      </c>
      <c r="M93" s="168" t="str">
        <f>IF(VLOOKUP(A93,男性!$A$13:$Q$112,13,FALSE)="","",VLOOKUP(A93,男性!$A$13:$Q$112,13,FALSE))</f>
        <v/>
      </c>
      <c r="N93" s="169" t="str">
        <f>IF(VLOOKUP(A93,男性!$A$13:$Q$112,14,FALSE)="","",VLOOKUP(A93,男性!$A$13:$Q$112,14,FALSE))</f>
        <v/>
      </c>
      <c r="O93" s="169" t="str">
        <f>IF(VLOOKUP(A93,男性!$A$13:$Q$112,15,FALSE)="","",VLOOKUP(A93,男性!$A$13:$Q$112,15,FALSE))</f>
        <v/>
      </c>
      <c r="P93" s="169" t="str">
        <f>IF(VLOOKUP(A93,男性!$A$13:$Q$112,16,FALSE)="","",VLOOKUP(A93,男性!$A$13:$Q$112,16,FALSE))</f>
        <v/>
      </c>
      <c r="Q93" s="170" t="str">
        <f>IF(VLOOKUP(A93,男性!$A$13:$Q$112,17,FALSE)="","",VLOOKUP(A93,男性!$A$13:$Q$112,17,FALSE))</f>
        <v/>
      </c>
    </row>
    <row r="94" spans="1:17" ht="17.5" customHeight="1" x14ac:dyDescent="0.55000000000000004">
      <c r="A94" s="68">
        <v>89</v>
      </c>
      <c r="B94" s="28" t="str">
        <f t="shared" si="2"/>
        <v/>
      </c>
      <c r="C94" s="28" t="str">
        <f t="shared" si="3"/>
        <v/>
      </c>
      <c r="D94" s="28" t="str">
        <f>IF(VLOOKUP(A94,男性!$A$13:$Q$112,4,FALSE)="","",VLOOKUP(A94,男性!$A$13:$Q$112,4,FALSE))</f>
        <v/>
      </c>
      <c r="E94" s="28" t="str">
        <f>IF(VLOOKUP(A94,男性!$A$13:$Q$112,5,FALSE)="","",VLOOKUP(A94,男性!$A$13:$Q$112,5,FALSE))</f>
        <v/>
      </c>
      <c r="F94" s="28" t="str">
        <f>IF(VLOOKUP(A94,男性!$A$13:$Q$112,6,FALSE)="","",VLOOKUP(A94,男性!$A$13:$Q$112,6,FALSE))</f>
        <v/>
      </c>
      <c r="G94" s="28" t="str">
        <f>IF(VLOOKUP(A94,男性!$A$13:$Q$112,7,FALSE)="","",VLOOKUP(A94,男性!$A$13:$Q$112,7,FALSE))</f>
        <v/>
      </c>
      <c r="H94" s="28" t="str">
        <f>IF(VLOOKUP(A94,男性!$A$13:$Q$112,8,FALSE)="","",VLOOKUP(A94,男性!$A$13:$Q$112,8,FALSE))</f>
        <v/>
      </c>
      <c r="I94" s="28" t="str">
        <f>IF(VLOOKUP(A94,男性!$A$13:$Q$112,9,FALSE)="","",VLOOKUP(A94,男性!$A$13:$Q$112,9,FALSE))</f>
        <v/>
      </c>
      <c r="J94" s="29" t="str">
        <f>IF(VLOOKUP(A94,男性!$A$13:$Q$112,10,FALSE)="","",VLOOKUP(A94,男性!$A$13:$Q$112,10,FALSE))</f>
        <v/>
      </c>
      <c r="K94" s="34" t="str">
        <f>IF(VLOOKUP(A94,男性!$A$13:$Q$112,11,FALSE)="","",VLOOKUP(A94,男性!$A$13:$Q$112,11,FALSE))</f>
        <v/>
      </c>
      <c r="L94" s="28" t="str">
        <f>IF(VLOOKUP(A94,男性!$A$13:$Q$112,12,FALSE)="","",VLOOKUP(A94,男性!$A$13:$Q$112,12,FALSE))</f>
        <v/>
      </c>
      <c r="M94" s="168" t="str">
        <f>IF(VLOOKUP(A94,男性!$A$13:$Q$112,13,FALSE)="","",VLOOKUP(A94,男性!$A$13:$Q$112,13,FALSE))</f>
        <v/>
      </c>
      <c r="N94" s="169" t="str">
        <f>IF(VLOOKUP(A94,男性!$A$13:$Q$112,14,FALSE)="","",VLOOKUP(A94,男性!$A$13:$Q$112,14,FALSE))</f>
        <v/>
      </c>
      <c r="O94" s="169" t="str">
        <f>IF(VLOOKUP(A94,男性!$A$13:$Q$112,15,FALSE)="","",VLOOKUP(A94,男性!$A$13:$Q$112,15,FALSE))</f>
        <v/>
      </c>
      <c r="P94" s="169" t="str">
        <f>IF(VLOOKUP(A94,男性!$A$13:$Q$112,16,FALSE)="","",VLOOKUP(A94,男性!$A$13:$Q$112,16,FALSE))</f>
        <v/>
      </c>
      <c r="Q94" s="170" t="str">
        <f>IF(VLOOKUP(A94,男性!$A$13:$Q$112,17,FALSE)="","",VLOOKUP(A94,男性!$A$13:$Q$112,17,FALSE))</f>
        <v/>
      </c>
    </row>
    <row r="95" spans="1:17" ht="17.5" customHeight="1" x14ac:dyDescent="0.55000000000000004">
      <c r="A95" s="68">
        <v>90</v>
      </c>
      <c r="B95" s="28" t="str">
        <f t="shared" si="2"/>
        <v/>
      </c>
      <c r="C95" s="28" t="str">
        <f t="shared" si="3"/>
        <v/>
      </c>
      <c r="D95" s="28" t="str">
        <f>IF(VLOOKUP(A95,男性!$A$13:$Q$112,4,FALSE)="","",VLOOKUP(A95,男性!$A$13:$Q$112,4,FALSE))</f>
        <v/>
      </c>
      <c r="E95" s="28" t="str">
        <f>IF(VLOOKUP(A95,男性!$A$13:$Q$112,5,FALSE)="","",VLOOKUP(A95,男性!$A$13:$Q$112,5,FALSE))</f>
        <v/>
      </c>
      <c r="F95" s="28" t="str">
        <f>IF(VLOOKUP(A95,男性!$A$13:$Q$112,6,FALSE)="","",VLOOKUP(A95,男性!$A$13:$Q$112,6,FALSE))</f>
        <v/>
      </c>
      <c r="G95" s="28" t="str">
        <f>IF(VLOOKUP(A95,男性!$A$13:$Q$112,7,FALSE)="","",VLOOKUP(A95,男性!$A$13:$Q$112,7,FALSE))</f>
        <v/>
      </c>
      <c r="H95" s="28" t="str">
        <f>IF(VLOOKUP(A95,男性!$A$13:$Q$112,8,FALSE)="","",VLOOKUP(A95,男性!$A$13:$Q$112,8,FALSE))</f>
        <v/>
      </c>
      <c r="I95" s="28" t="str">
        <f>IF(VLOOKUP(A95,男性!$A$13:$Q$112,9,FALSE)="","",VLOOKUP(A95,男性!$A$13:$Q$112,9,FALSE))</f>
        <v/>
      </c>
      <c r="J95" s="29" t="str">
        <f>IF(VLOOKUP(A95,男性!$A$13:$Q$112,10,FALSE)="","",VLOOKUP(A95,男性!$A$13:$Q$112,10,FALSE))</f>
        <v/>
      </c>
      <c r="K95" s="34" t="str">
        <f>IF(VLOOKUP(A95,男性!$A$13:$Q$112,11,FALSE)="","",VLOOKUP(A95,男性!$A$13:$Q$112,11,FALSE))</f>
        <v/>
      </c>
      <c r="L95" s="28" t="str">
        <f>IF(VLOOKUP(A95,男性!$A$13:$Q$112,12,FALSE)="","",VLOOKUP(A95,男性!$A$13:$Q$112,12,FALSE))</f>
        <v/>
      </c>
      <c r="M95" s="168" t="str">
        <f>IF(VLOOKUP(A95,男性!$A$13:$Q$112,13,FALSE)="","",VLOOKUP(A95,男性!$A$13:$Q$112,13,FALSE))</f>
        <v/>
      </c>
      <c r="N95" s="169" t="str">
        <f>IF(VLOOKUP(A95,男性!$A$13:$Q$112,14,FALSE)="","",VLOOKUP(A95,男性!$A$13:$Q$112,14,FALSE))</f>
        <v/>
      </c>
      <c r="O95" s="169" t="str">
        <f>IF(VLOOKUP(A95,男性!$A$13:$Q$112,15,FALSE)="","",VLOOKUP(A95,男性!$A$13:$Q$112,15,FALSE))</f>
        <v/>
      </c>
      <c r="P95" s="169" t="str">
        <f>IF(VLOOKUP(A95,男性!$A$13:$Q$112,16,FALSE)="","",VLOOKUP(A95,男性!$A$13:$Q$112,16,FALSE))</f>
        <v/>
      </c>
      <c r="Q95" s="170" t="str">
        <f>IF(VLOOKUP(A95,男性!$A$13:$Q$112,17,FALSE)="","",VLOOKUP(A95,男性!$A$13:$Q$112,17,FALSE))</f>
        <v/>
      </c>
    </row>
    <row r="96" spans="1:17" ht="17.5" customHeight="1" x14ac:dyDescent="0.55000000000000004">
      <c r="A96" s="68">
        <v>91</v>
      </c>
      <c r="B96" s="28" t="str">
        <f t="shared" si="2"/>
        <v/>
      </c>
      <c r="C96" s="28" t="str">
        <f t="shared" si="3"/>
        <v/>
      </c>
      <c r="D96" s="28" t="str">
        <f>IF(VLOOKUP(A96,男性!$A$13:$Q$112,4,FALSE)="","",VLOOKUP(A96,男性!$A$13:$Q$112,4,FALSE))</f>
        <v/>
      </c>
      <c r="E96" s="28" t="str">
        <f>IF(VLOOKUP(A96,男性!$A$13:$Q$112,5,FALSE)="","",VLOOKUP(A96,男性!$A$13:$Q$112,5,FALSE))</f>
        <v/>
      </c>
      <c r="F96" s="28" t="str">
        <f>IF(VLOOKUP(A96,男性!$A$13:$Q$112,6,FALSE)="","",VLOOKUP(A96,男性!$A$13:$Q$112,6,FALSE))</f>
        <v/>
      </c>
      <c r="G96" s="28" t="str">
        <f>IF(VLOOKUP(A96,男性!$A$13:$Q$112,7,FALSE)="","",VLOOKUP(A96,男性!$A$13:$Q$112,7,FALSE))</f>
        <v/>
      </c>
      <c r="H96" s="28" t="str">
        <f>IF(VLOOKUP(A96,男性!$A$13:$Q$112,8,FALSE)="","",VLOOKUP(A96,男性!$A$13:$Q$112,8,FALSE))</f>
        <v/>
      </c>
      <c r="I96" s="28" t="str">
        <f>IF(VLOOKUP(A96,男性!$A$13:$Q$112,9,FALSE)="","",VLOOKUP(A96,男性!$A$13:$Q$112,9,FALSE))</f>
        <v/>
      </c>
      <c r="J96" s="29" t="str">
        <f>IF(VLOOKUP(A96,男性!$A$13:$Q$112,10,FALSE)="","",VLOOKUP(A96,男性!$A$13:$Q$112,10,FALSE))</f>
        <v/>
      </c>
      <c r="K96" s="34" t="str">
        <f>IF(VLOOKUP(A96,男性!$A$13:$Q$112,11,FALSE)="","",VLOOKUP(A96,男性!$A$13:$Q$112,11,FALSE))</f>
        <v/>
      </c>
      <c r="L96" s="28" t="str">
        <f>IF(VLOOKUP(A96,男性!$A$13:$Q$112,12,FALSE)="","",VLOOKUP(A96,男性!$A$13:$Q$112,12,FALSE))</f>
        <v/>
      </c>
      <c r="M96" s="168" t="str">
        <f>IF(VLOOKUP(A96,男性!$A$13:$Q$112,13,FALSE)="","",VLOOKUP(A96,男性!$A$13:$Q$112,13,FALSE))</f>
        <v/>
      </c>
      <c r="N96" s="169" t="str">
        <f>IF(VLOOKUP(A96,男性!$A$13:$Q$112,14,FALSE)="","",VLOOKUP(A96,男性!$A$13:$Q$112,14,FALSE))</f>
        <v/>
      </c>
      <c r="O96" s="169" t="str">
        <f>IF(VLOOKUP(A96,男性!$A$13:$Q$112,15,FALSE)="","",VLOOKUP(A96,男性!$A$13:$Q$112,15,FALSE))</f>
        <v/>
      </c>
      <c r="P96" s="169" t="str">
        <f>IF(VLOOKUP(A96,男性!$A$13:$Q$112,16,FALSE)="","",VLOOKUP(A96,男性!$A$13:$Q$112,16,FALSE))</f>
        <v/>
      </c>
      <c r="Q96" s="170" t="str">
        <f>IF(VLOOKUP(A96,男性!$A$13:$Q$112,17,FALSE)="","",VLOOKUP(A96,男性!$A$13:$Q$112,17,FALSE))</f>
        <v/>
      </c>
    </row>
    <row r="97" spans="1:17" ht="17.5" customHeight="1" x14ac:dyDescent="0.55000000000000004">
      <c r="A97" s="68">
        <v>92</v>
      </c>
      <c r="B97" s="28" t="str">
        <f t="shared" si="2"/>
        <v/>
      </c>
      <c r="C97" s="28" t="str">
        <f t="shared" si="3"/>
        <v/>
      </c>
      <c r="D97" s="28" t="str">
        <f>IF(VLOOKUP(A97,男性!$A$13:$Q$112,4,FALSE)="","",VLOOKUP(A97,男性!$A$13:$Q$112,4,FALSE))</f>
        <v/>
      </c>
      <c r="E97" s="28" t="str">
        <f>IF(VLOOKUP(A97,男性!$A$13:$Q$112,5,FALSE)="","",VLOOKUP(A97,男性!$A$13:$Q$112,5,FALSE))</f>
        <v/>
      </c>
      <c r="F97" s="28" t="str">
        <f>IF(VLOOKUP(A97,男性!$A$13:$Q$112,6,FALSE)="","",VLOOKUP(A97,男性!$A$13:$Q$112,6,FALSE))</f>
        <v/>
      </c>
      <c r="G97" s="28" t="str">
        <f>IF(VLOOKUP(A97,男性!$A$13:$Q$112,7,FALSE)="","",VLOOKUP(A97,男性!$A$13:$Q$112,7,FALSE))</f>
        <v/>
      </c>
      <c r="H97" s="28" t="str">
        <f>IF(VLOOKUP(A97,男性!$A$13:$Q$112,8,FALSE)="","",VLOOKUP(A97,男性!$A$13:$Q$112,8,FALSE))</f>
        <v/>
      </c>
      <c r="I97" s="28" t="str">
        <f>IF(VLOOKUP(A97,男性!$A$13:$Q$112,9,FALSE)="","",VLOOKUP(A97,男性!$A$13:$Q$112,9,FALSE))</f>
        <v/>
      </c>
      <c r="J97" s="29" t="str">
        <f>IF(VLOOKUP(A97,男性!$A$13:$Q$112,10,FALSE)="","",VLOOKUP(A97,男性!$A$13:$Q$112,10,FALSE))</f>
        <v/>
      </c>
      <c r="K97" s="34" t="str">
        <f>IF(VLOOKUP(A97,男性!$A$13:$Q$112,11,FALSE)="","",VLOOKUP(A97,男性!$A$13:$Q$112,11,FALSE))</f>
        <v/>
      </c>
      <c r="L97" s="28" t="str">
        <f>IF(VLOOKUP(A97,男性!$A$13:$Q$112,12,FALSE)="","",VLOOKUP(A97,男性!$A$13:$Q$112,12,FALSE))</f>
        <v/>
      </c>
      <c r="M97" s="168" t="str">
        <f>IF(VLOOKUP(A97,男性!$A$13:$Q$112,13,FALSE)="","",VLOOKUP(A97,男性!$A$13:$Q$112,13,FALSE))</f>
        <v/>
      </c>
      <c r="N97" s="169" t="str">
        <f>IF(VLOOKUP(A97,男性!$A$13:$Q$112,14,FALSE)="","",VLOOKUP(A97,男性!$A$13:$Q$112,14,FALSE))</f>
        <v/>
      </c>
      <c r="O97" s="169" t="str">
        <f>IF(VLOOKUP(A97,男性!$A$13:$Q$112,15,FALSE)="","",VLOOKUP(A97,男性!$A$13:$Q$112,15,FALSE))</f>
        <v/>
      </c>
      <c r="P97" s="169" t="str">
        <f>IF(VLOOKUP(A97,男性!$A$13:$Q$112,16,FALSE)="","",VLOOKUP(A97,男性!$A$13:$Q$112,16,FALSE))</f>
        <v/>
      </c>
      <c r="Q97" s="170" t="str">
        <f>IF(VLOOKUP(A97,男性!$A$13:$Q$112,17,FALSE)="","",VLOOKUP(A97,男性!$A$13:$Q$112,17,FALSE))</f>
        <v/>
      </c>
    </row>
    <row r="98" spans="1:17" ht="17.5" customHeight="1" x14ac:dyDescent="0.55000000000000004">
      <c r="A98" s="68">
        <v>93</v>
      </c>
      <c r="B98" s="28" t="str">
        <f t="shared" si="2"/>
        <v/>
      </c>
      <c r="C98" s="28" t="str">
        <f t="shared" si="3"/>
        <v/>
      </c>
      <c r="D98" s="28" t="str">
        <f>IF(VLOOKUP(A98,男性!$A$13:$Q$112,4,FALSE)="","",VLOOKUP(A98,男性!$A$13:$Q$112,4,FALSE))</f>
        <v/>
      </c>
      <c r="E98" s="28" t="str">
        <f>IF(VLOOKUP(A98,男性!$A$13:$Q$112,5,FALSE)="","",VLOOKUP(A98,男性!$A$13:$Q$112,5,FALSE))</f>
        <v/>
      </c>
      <c r="F98" s="28" t="str">
        <f>IF(VLOOKUP(A98,男性!$A$13:$Q$112,6,FALSE)="","",VLOOKUP(A98,男性!$A$13:$Q$112,6,FALSE))</f>
        <v/>
      </c>
      <c r="G98" s="28" t="str">
        <f>IF(VLOOKUP(A98,男性!$A$13:$Q$112,7,FALSE)="","",VLOOKUP(A98,男性!$A$13:$Q$112,7,FALSE))</f>
        <v/>
      </c>
      <c r="H98" s="28" t="str">
        <f>IF(VLOOKUP(A98,男性!$A$13:$Q$112,8,FALSE)="","",VLOOKUP(A98,男性!$A$13:$Q$112,8,FALSE))</f>
        <v/>
      </c>
      <c r="I98" s="28" t="str">
        <f>IF(VLOOKUP(A98,男性!$A$13:$Q$112,9,FALSE)="","",VLOOKUP(A98,男性!$A$13:$Q$112,9,FALSE))</f>
        <v/>
      </c>
      <c r="J98" s="29" t="str">
        <f>IF(VLOOKUP(A98,男性!$A$13:$Q$112,10,FALSE)="","",VLOOKUP(A98,男性!$A$13:$Q$112,10,FALSE))</f>
        <v/>
      </c>
      <c r="K98" s="34" t="str">
        <f>IF(VLOOKUP(A98,男性!$A$13:$Q$112,11,FALSE)="","",VLOOKUP(A98,男性!$A$13:$Q$112,11,FALSE))</f>
        <v/>
      </c>
      <c r="L98" s="28" t="str">
        <f>IF(VLOOKUP(A98,男性!$A$13:$Q$112,12,FALSE)="","",VLOOKUP(A98,男性!$A$13:$Q$112,12,FALSE))</f>
        <v/>
      </c>
      <c r="M98" s="168" t="str">
        <f>IF(VLOOKUP(A98,男性!$A$13:$Q$112,13,FALSE)="","",VLOOKUP(A98,男性!$A$13:$Q$112,13,FALSE))</f>
        <v/>
      </c>
      <c r="N98" s="169" t="str">
        <f>IF(VLOOKUP(A98,男性!$A$13:$Q$112,14,FALSE)="","",VLOOKUP(A98,男性!$A$13:$Q$112,14,FALSE))</f>
        <v/>
      </c>
      <c r="O98" s="169" t="str">
        <f>IF(VLOOKUP(A98,男性!$A$13:$Q$112,15,FALSE)="","",VLOOKUP(A98,男性!$A$13:$Q$112,15,FALSE))</f>
        <v/>
      </c>
      <c r="P98" s="169" t="str">
        <f>IF(VLOOKUP(A98,男性!$A$13:$Q$112,16,FALSE)="","",VLOOKUP(A98,男性!$A$13:$Q$112,16,FALSE))</f>
        <v/>
      </c>
      <c r="Q98" s="170" t="str">
        <f>IF(VLOOKUP(A98,男性!$A$13:$Q$112,17,FALSE)="","",VLOOKUP(A98,男性!$A$13:$Q$112,17,FALSE))</f>
        <v/>
      </c>
    </row>
    <row r="99" spans="1:17" ht="17.5" customHeight="1" x14ac:dyDescent="0.55000000000000004">
      <c r="A99" s="68">
        <v>94</v>
      </c>
      <c r="B99" s="28" t="str">
        <f t="shared" si="2"/>
        <v/>
      </c>
      <c r="C99" s="28" t="str">
        <f t="shared" si="3"/>
        <v/>
      </c>
      <c r="D99" s="28" t="str">
        <f>IF(VLOOKUP(A99,男性!$A$13:$Q$112,4,FALSE)="","",VLOOKUP(A99,男性!$A$13:$Q$112,4,FALSE))</f>
        <v/>
      </c>
      <c r="E99" s="28" t="str">
        <f>IF(VLOOKUP(A99,男性!$A$13:$Q$112,5,FALSE)="","",VLOOKUP(A99,男性!$A$13:$Q$112,5,FALSE))</f>
        <v/>
      </c>
      <c r="F99" s="28" t="str">
        <f>IF(VLOOKUP(A99,男性!$A$13:$Q$112,6,FALSE)="","",VLOOKUP(A99,男性!$A$13:$Q$112,6,FALSE))</f>
        <v/>
      </c>
      <c r="G99" s="28" t="str">
        <f>IF(VLOOKUP(A99,男性!$A$13:$Q$112,7,FALSE)="","",VLOOKUP(A99,男性!$A$13:$Q$112,7,FALSE))</f>
        <v/>
      </c>
      <c r="H99" s="28" t="str">
        <f>IF(VLOOKUP(A99,男性!$A$13:$Q$112,8,FALSE)="","",VLOOKUP(A99,男性!$A$13:$Q$112,8,FALSE))</f>
        <v/>
      </c>
      <c r="I99" s="28" t="str">
        <f>IF(VLOOKUP(A99,男性!$A$13:$Q$112,9,FALSE)="","",VLOOKUP(A99,男性!$A$13:$Q$112,9,FALSE))</f>
        <v/>
      </c>
      <c r="J99" s="29" t="str">
        <f>IF(VLOOKUP(A99,男性!$A$13:$Q$112,10,FALSE)="","",VLOOKUP(A99,男性!$A$13:$Q$112,10,FALSE))</f>
        <v/>
      </c>
      <c r="K99" s="34" t="str">
        <f>IF(VLOOKUP(A99,男性!$A$13:$Q$112,11,FALSE)="","",VLOOKUP(A99,男性!$A$13:$Q$112,11,FALSE))</f>
        <v/>
      </c>
      <c r="L99" s="28" t="str">
        <f>IF(VLOOKUP(A99,男性!$A$13:$Q$112,12,FALSE)="","",VLOOKUP(A99,男性!$A$13:$Q$112,12,FALSE))</f>
        <v/>
      </c>
      <c r="M99" s="168" t="str">
        <f>IF(VLOOKUP(A99,男性!$A$13:$Q$112,13,FALSE)="","",VLOOKUP(A99,男性!$A$13:$Q$112,13,FALSE))</f>
        <v/>
      </c>
      <c r="N99" s="169" t="str">
        <f>IF(VLOOKUP(A99,男性!$A$13:$Q$112,14,FALSE)="","",VLOOKUP(A99,男性!$A$13:$Q$112,14,FALSE))</f>
        <v/>
      </c>
      <c r="O99" s="169" t="str">
        <f>IF(VLOOKUP(A99,男性!$A$13:$Q$112,15,FALSE)="","",VLOOKUP(A99,男性!$A$13:$Q$112,15,FALSE))</f>
        <v/>
      </c>
      <c r="P99" s="169" t="str">
        <f>IF(VLOOKUP(A99,男性!$A$13:$Q$112,16,FALSE)="","",VLOOKUP(A99,男性!$A$13:$Q$112,16,FALSE))</f>
        <v/>
      </c>
      <c r="Q99" s="170" t="str">
        <f>IF(VLOOKUP(A99,男性!$A$13:$Q$112,17,FALSE)="","",VLOOKUP(A99,男性!$A$13:$Q$112,17,FALSE))</f>
        <v/>
      </c>
    </row>
    <row r="100" spans="1:17" ht="17.5" customHeight="1" x14ac:dyDescent="0.55000000000000004">
      <c r="A100" s="68">
        <v>95</v>
      </c>
      <c r="B100" s="28" t="str">
        <f t="shared" si="2"/>
        <v/>
      </c>
      <c r="C100" s="28" t="str">
        <f t="shared" si="3"/>
        <v/>
      </c>
      <c r="D100" s="28" t="str">
        <f>IF(VLOOKUP(A100,男性!$A$13:$Q$112,4,FALSE)="","",VLOOKUP(A100,男性!$A$13:$Q$112,4,FALSE))</f>
        <v/>
      </c>
      <c r="E100" s="28" t="str">
        <f>IF(VLOOKUP(A100,男性!$A$13:$Q$112,5,FALSE)="","",VLOOKUP(A100,男性!$A$13:$Q$112,5,FALSE))</f>
        <v/>
      </c>
      <c r="F100" s="28" t="str">
        <f>IF(VLOOKUP(A100,男性!$A$13:$Q$112,6,FALSE)="","",VLOOKUP(A100,男性!$A$13:$Q$112,6,FALSE))</f>
        <v/>
      </c>
      <c r="G100" s="28" t="str">
        <f>IF(VLOOKUP(A100,男性!$A$13:$Q$112,7,FALSE)="","",VLOOKUP(A100,男性!$A$13:$Q$112,7,FALSE))</f>
        <v/>
      </c>
      <c r="H100" s="28" t="str">
        <f>IF(VLOOKUP(A100,男性!$A$13:$Q$112,8,FALSE)="","",VLOOKUP(A100,男性!$A$13:$Q$112,8,FALSE))</f>
        <v/>
      </c>
      <c r="I100" s="28" t="str">
        <f>IF(VLOOKUP(A100,男性!$A$13:$Q$112,9,FALSE)="","",VLOOKUP(A100,男性!$A$13:$Q$112,9,FALSE))</f>
        <v/>
      </c>
      <c r="J100" s="29" t="str">
        <f>IF(VLOOKUP(A100,男性!$A$13:$Q$112,10,FALSE)="","",VLOOKUP(A100,男性!$A$13:$Q$112,10,FALSE))</f>
        <v/>
      </c>
      <c r="K100" s="34" t="str">
        <f>IF(VLOOKUP(A100,男性!$A$13:$Q$112,11,FALSE)="","",VLOOKUP(A100,男性!$A$13:$Q$112,11,FALSE))</f>
        <v/>
      </c>
      <c r="L100" s="28" t="str">
        <f>IF(VLOOKUP(A100,男性!$A$13:$Q$112,12,FALSE)="","",VLOOKUP(A100,男性!$A$13:$Q$112,12,FALSE))</f>
        <v/>
      </c>
      <c r="M100" s="168" t="str">
        <f>IF(VLOOKUP(A100,男性!$A$13:$Q$112,13,FALSE)="","",VLOOKUP(A100,男性!$A$13:$Q$112,13,FALSE))</f>
        <v/>
      </c>
      <c r="N100" s="169" t="str">
        <f>IF(VLOOKUP(A100,男性!$A$13:$Q$112,14,FALSE)="","",VLOOKUP(A100,男性!$A$13:$Q$112,14,FALSE))</f>
        <v/>
      </c>
      <c r="O100" s="169" t="str">
        <f>IF(VLOOKUP(A100,男性!$A$13:$Q$112,15,FALSE)="","",VLOOKUP(A100,男性!$A$13:$Q$112,15,FALSE))</f>
        <v/>
      </c>
      <c r="P100" s="169" t="str">
        <f>IF(VLOOKUP(A100,男性!$A$13:$Q$112,16,FALSE)="","",VLOOKUP(A100,男性!$A$13:$Q$112,16,FALSE))</f>
        <v/>
      </c>
      <c r="Q100" s="170" t="str">
        <f>IF(VLOOKUP(A100,男性!$A$13:$Q$112,17,FALSE)="","",VLOOKUP(A100,男性!$A$13:$Q$112,17,FALSE))</f>
        <v/>
      </c>
    </row>
    <row r="101" spans="1:17" ht="17.5" customHeight="1" x14ac:dyDescent="0.55000000000000004">
      <c r="A101" s="68">
        <v>96</v>
      </c>
      <c r="B101" s="28" t="str">
        <f t="shared" si="2"/>
        <v/>
      </c>
      <c r="C101" s="28" t="str">
        <f t="shared" si="3"/>
        <v/>
      </c>
      <c r="D101" s="28" t="str">
        <f>IF(VLOOKUP(A101,男性!$A$13:$Q$112,4,FALSE)="","",VLOOKUP(A101,男性!$A$13:$Q$112,4,FALSE))</f>
        <v/>
      </c>
      <c r="E101" s="28" t="str">
        <f>IF(VLOOKUP(A101,男性!$A$13:$Q$112,5,FALSE)="","",VLOOKUP(A101,男性!$A$13:$Q$112,5,FALSE))</f>
        <v/>
      </c>
      <c r="F101" s="28" t="str">
        <f>IF(VLOOKUP(A101,男性!$A$13:$Q$112,6,FALSE)="","",VLOOKUP(A101,男性!$A$13:$Q$112,6,FALSE))</f>
        <v/>
      </c>
      <c r="G101" s="28" t="str">
        <f>IF(VLOOKUP(A101,男性!$A$13:$Q$112,7,FALSE)="","",VLOOKUP(A101,男性!$A$13:$Q$112,7,FALSE))</f>
        <v/>
      </c>
      <c r="H101" s="28" t="str">
        <f>IF(VLOOKUP(A101,男性!$A$13:$Q$112,8,FALSE)="","",VLOOKUP(A101,男性!$A$13:$Q$112,8,FALSE))</f>
        <v/>
      </c>
      <c r="I101" s="28" t="str">
        <f>IF(VLOOKUP(A101,男性!$A$13:$Q$112,9,FALSE)="","",VLOOKUP(A101,男性!$A$13:$Q$112,9,FALSE))</f>
        <v/>
      </c>
      <c r="J101" s="29" t="str">
        <f>IF(VLOOKUP(A101,男性!$A$13:$Q$112,10,FALSE)="","",VLOOKUP(A101,男性!$A$13:$Q$112,10,FALSE))</f>
        <v/>
      </c>
      <c r="K101" s="34" t="str">
        <f>IF(VLOOKUP(A101,男性!$A$13:$Q$112,11,FALSE)="","",VLOOKUP(A101,男性!$A$13:$Q$112,11,FALSE))</f>
        <v/>
      </c>
      <c r="L101" s="28" t="str">
        <f>IF(VLOOKUP(A101,男性!$A$13:$Q$112,12,FALSE)="","",VLOOKUP(A101,男性!$A$13:$Q$112,12,FALSE))</f>
        <v/>
      </c>
      <c r="M101" s="168" t="str">
        <f>IF(VLOOKUP(A101,男性!$A$13:$Q$112,13,FALSE)="","",VLOOKUP(A101,男性!$A$13:$Q$112,13,FALSE))</f>
        <v/>
      </c>
      <c r="N101" s="169" t="str">
        <f>IF(VLOOKUP(A101,男性!$A$13:$Q$112,14,FALSE)="","",VLOOKUP(A101,男性!$A$13:$Q$112,14,FALSE))</f>
        <v/>
      </c>
      <c r="O101" s="169" t="str">
        <f>IF(VLOOKUP(A101,男性!$A$13:$Q$112,15,FALSE)="","",VLOOKUP(A101,男性!$A$13:$Q$112,15,FALSE))</f>
        <v/>
      </c>
      <c r="P101" s="169" t="str">
        <f>IF(VLOOKUP(A101,男性!$A$13:$Q$112,16,FALSE)="","",VLOOKUP(A101,男性!$A$13:$Q$112,16,FALSE))</f>
        <v/>
      </c>
      <c r="Q101" s="170" t="str">
        <f>IF(VLOOKUP(A101,男性!$A$13:$Q$112,17,FALSE)="","",VLOOKUP(A101,男性!$A$13:$Q$112,17,FALSE))</f>
        <v/>
      </c>
    </row>
    <row r="102" spans="1:17" ht="17.5" customHeight="1" x14ac:dyDescent="0.55000000000000004">
      <c r="A102" s="68">
        <v>97</v>
      </c>
      <c r="B102" s="28" t="str">
        <f t="shared" si="2"/>
        <v/>
      </c>
      <c r="C102" s="28" t="str">
        <f t="shared" si="3"/>
        <v/>
      </c>
      <c r="D102" s="28" t="str">
        <f>IF(VLOOKUP(A102,男性!$A$13:$Q$112,4,FALSE)="","",VLOOKUP(A102,男性!$A$13:$Q$112,4,FALSE))</f>
        <v/>
      </c>
      <c r="E102" s="28" t="str">
        <f>IF(VLOOKUP(A102,男性!$A$13:$Q$112,5,FALSE)="","",VLOOKUP(A102,男性!$A$13:$Q$112,5,FALSE))</f>
        <v/>
      </c>
      <c r="F102" s="28" t="str">
        <f>IF(VLOOKUP(A102,男性!$A$13:$Q$112,6,FALSE)="","",VLOOKUP(A102,男性!$A$13:$Q$112,6,FALSE))</f>
        <v/>
      </c>
      <c r="G102" s="28" t="str">
        <f>IF(VLOOKUP(A102,男性!$A$13:$Q$112,7,FALSE)="","",VLOOKUP(A102,男性!$A$13:$Q$112,7,FALSE))</f>
        <v/>
      </c>
      <c r="H102" s="28" t="str">
        <f>IF(VLOOKUP(A102,男性!$A$13:$Q$112,8,FALSE)="","",VLOOKUP(A102,男性!$A$13:$Q$112,8,FALSE))</f>
        <v/>
      </c>
      <c r="I102" s="28" t="str">
        <f>IF(VLOOKUP(A102,男性!$A$13:$Q$112,9,FALSE)="","",VLOOKUP(A102,男性!$A$13:$Q$112,9,FALSE))</f>
        <v/>
      </c>
      <c r="J102" s="29" t="str">
        <f>IF(VLOOKUP(A102,男性!$A$13:$Q$112,10,FALSE)="","",VLOOKUP(A102,男性!$A$13:$Q$112,10,FALSE))</f>
        <v/>
      </c>
      <c r="K102" s="34" t="str">
        <f>IF(VLOOKUP(A102,男性!$A$13:$Q$112,11,FALSE)="","",VLOOKUP(A102,男性!$A$13:$Q$112,11,FALSE))</f>
        <v/>
      </c>
      <c r="L102" s="28" t="str">
        <f>IF(VLOOKUP(A102,男性!$A$13:$Q$112,12,FALSE)="","",VLOOKUP(A102,男性!$A$13:$Q$112,12,FALSE))</f>
        <v/>
      </c>
      <c r="M102" s="168" t="str">
        <f>IF(VLOOKUP(A102,男性!$A$13:$Q$112,13,FALSE)="","",VLOOKUP(A102,男性!$A$13:$Q$112,13,FALSE))</f>
        <v/>
      </c>
      <c r="N102" s="169" t="str">
        <f>IF(VLOOKUP(A102,男性!$A$13:$Q$112,14,FALSE)="","",VLOOKUP(A102,男性!$A$13:$Q$112,14,FALSE))</f>
        <v/>
      </c>
      <c r="O102" s="169" t="str">
        <f>IF(VLOOKUP(A102,男性!$A$13:$Q$112,15,FALSE)="","",VLOOKUP(A102,男性!$A$13:$Q$112,15,FALSE))</f>
        <v/>
      </c>
      <c r="P102" s="169" t="str">
        <f>IF(VLOOKUP(A102,男性!$A$13:$Q$112,16,FALSE)="","",VLOOKUP(A102,男性!$A$13:$Q$112,16,FALSE))</f>
        <v/>
      </c>
      <c r="Q102" s="170" t="str">
        <f>IF(VLOOKUP(A102,男性!$A$13:$Q$112,17,FALSE)="","",VLOOKUP(A102,男性!$A$13:$Q$112,17,FALSE))</f>
        <v/>
      </c>
    </row>
    <row r="103" spans="1:17" ht="17.5" customHeight="1" x14ac:dyDescent="0.55000000000000004">
      <c r="A103" s="68">
        <v>98</v>
      </c>
      <c r="B103" s="28" t="str">
        <f t="shared" si="2"/>
        <v/>
      </c>
      <c r="C103" s="28" t="str">
        <f t="shared" si="3"/>
        <v/>
      </c>
      <c r="D103" s="28" t="str">
        <f>IF(VLOOKUP(A103,男性!$A$13:$Q$112,4,FALSE)="","",VLOOKUP(A103,男性!$A$13:$Q$112,4,FALSE))</f>
        <v/>
      </c>
      <c r="E103" s="28" t="str">
        <f>IF(VLOOKUP(A103,男性!$A$13:$Q$112,5,FALSE)="","",VLOOKUP(A103,男性!$A$13:$Q$112,5,FALSE))</f>
        <v/>
      </c>
      <c r="F103" s="28" t="str">
        <f>IF(VLOOKUP(A103,男性!$A$13:$Q$112,6,FALSE)="","",VLOOKUP(A103,男性!$A$13:$Q$112,6,FALSE))</f>
        <v/>
      </c>
      <c r="G103" s="28" t="str">
        <f>IF(VLOOKUP(A103,男性!$A$13:$Q$112,7,FALSE)="","",VLOOKUP(A103,男性!$A$13:$Q$112,7,FALSE))</f>
        <v/>
      </c>
      <c r="H103" s="28" t="str">
        <f>IF(VLOOKUP(A103,男性!$A$13:$Q$112,8,FALSE)="","",VLOOKUP(A103,男性!$A$13:$Q$112,8,FALSE))</f>
        <v/>
      </c>
      <c r="I103" s="28" t="str">
        <f>IF(VLOOKUP(A103,男性!$A$13:$Q$112,9,FALSE)="","",VLOOKUP(A103,男性!$A$13:$Q$112,9,FALSE))</f>
        <v/>
      </c>
      <c r="J103" s="29" t="str">
        <f>IF(VLOOKUP(A103,男性!$A$13:$Q$112,10,FALSE)="","",VLOOKUP(A103,男性!$A$13:$Q$112,10,FALSE))</f>
        <v/>
      </c>
      <c r="K103" s="34" t="str">
        <f>IF(VLOOKUP(A103,男性!$A$13:$Q$112,11,FALSE)="","",VLOOKUP(A103,男性!$A$13:$Q$112,11,FALSE))</f>
        <v/>
      </c>
      <c r="L103" s="28" t="str">
        <f>IF(VLOOKUP(A103,男性!$A$13:$Q$112,12,FALSE)="","",VLOOKUP(A103,男性!$A$13:$Q$112,12,FALSE))</f>
        <v/>
      </c>
      <c r="M103" s="168" t="str">
        <f>IF(VLOOKUP(A103,男性!$A$13:$Q$112,13,FALSE)="","",VLOOKUP(A103,男性!$A$13:$Q$112,13,FALSE))</f>
        <v/>
      </c>
      <c r="N103" s="169" t="str">
        <f>IF(VLOOKUP(A103,男性!$A$13:$Q$112,14,FALSE)="","",VLOOKUP(A103,男性!$A$13:$Q$112,14,FALSE))</f>
        <v/>
      </c>
      <c r="O103" s="169" t="str">
        <f>IF(VLOOKUP(A103,男性!$A$13:$Q$112,15,FALSE)="","",VLOOKUP(A103,男性!$A$13:$Q$112,15,FALSE))</f>
        <v/>
      </c>
      <c r="P103" s="169" t="str">
        <f>IF(VLOOKUP(A103,男性!$A$13:$Q$112,16,FALSE)="","",VLOOKUP(A103,男性!$A$13:$Q$112,16,FALSE))</f>
        <v/>
      </c>
      <c r="Q103" s="170" t="str">
        <f>IF(VLOOKUP(A103,男性!$A$13:$Q$112,17,FALSE)="","",VLOOKUP(A103,男性!$A$13:$Q$112,17,FALSE))</f>
        <v/>
      </c>
    </row>
    <row r="104" spans="1:17" ht="17.5" customHeight="1" x14ac:dyDescent="0.55000000000000004">
      <c r="A104" s="68">
        <v>99</v>
      </c>
      <c r="B104" s="28" t="str">
        <f t="shared" si="2"/>
        <v/>
      </c>
      <c r="C104" s="28" t="str">
        <f t="shared" si="3"/>
        <v/>
      </c>
      <c r="D104" s="28" t="str">
        <f>IF(VLOOKUP(A104,男性!$A$13:$Q$112,4,FALSE)="","",VLOOKUP(A104,男性!$A$13:$Q$112,4,FALSE))</f>
        <v/>
      </c>
      <c r="E104" s="28" t="str">
        <f>IF(VLOOKUP(A104,男性!$A$13:$Q$112,5,FALSE)="","",VLOOKUP(A104,男性!$A$13:$Q$112,5,FALSE))</f>
        <v/>
      </c>
      <c r="F104" s="28" t="str">
        <f>IF(VLOOKUP(A104,男性!$A$13:$Q$112,6,FALSE)="","",VLOOKUP(A104,男性!$A$13:$Q$112,6,FALSE))</f>
        <v/>
      </c>
      <c r="G104" s="28" t="str">
        <f>IF(VLOOKUP(A104,男性!$A$13:$Q$112,7,FALSE)="","",VLOOKUP(A104,男性!$A$13:$Q$112,7,FALSE))</f>
        <v/>
      </c>
      <c r="H104" s="28" t="str">
        <f>IF(VLOOKUP(A104,男性!$A$13:$Q$112,8,FALSE)="","",VLOOKUP(A104,男性!$A$13:$Q$112,8,FALSE))</f>
        <v/>
      </c>
      <c r="I104" s="28" t="str">
        <f>IF(VLOOKUP(A104,男性!$A$13:$Q$112,9,FALSE)="","",VLOOKUP(A104,男性!$A$13:$Q$112,9,FALSE))</f>
        <v/>
      </c>
      <c r="J104" s="29" t="str">
        <f>IF(VLOOKUP(A104,男性!$A$13:$Q$112,10,FALSE)="","",VLOOKUP(A104,男性!$A$13:$Q$112,10,FALSE))</f>
        <v/>
      </c>
      <c r="K104" s="34" t="str">
        <f>IF(VLOOKUP(A104,男性!$A$13:$Q$112,11,FALSE)="","",VLOOKUP(A104,男性!$A$13:$Q$112,11,FALSE))</f>
        <v/>
      </c>
      <c r="L104" s="28" t="str">
        <f>IF(VLOOKUP(A104,男性!$A$13:$Q$112,12,FALSE)="","",VLOOKUP(A104,男性!$A$13:$Q$112,12,FALSE))</f>
        <v/>
      </c>
      <c r="M104" s="168" t="str">
        <f>IF(VLOOKUP(A104,男性!$A$13:$Q$112,13,FALSE)="","",VLOOKUP(A104,男性!$A$13:$Q$112,13,FALSE))</f>
        <v/>
      </c>
      <c r="N104" s="169" t="str">
        <f>IF(VLOOKUP(A104,男性!$A$13:$Q$112,14,FALSE)="","",VLOOKUP(A104,男性!$A$13:$Q$112,14,FALSE))</f>
        <v/>
      </c>
      <c r="O104" s="169" t="str">
        <f>IF(VLOOKUP(A104,男性!$A$13:$Q$112,15,FALSE)="","",VLOOKUP(A104,男性!$A$13:$Q$112,15,FALSE))</f>
        <v/>
      </c>
      <c r="P104" s="169" t="str">
        <f>IF(VLOOKUP(A104,男性!$A$13:$Q$112,16,FALSE)="","",VLOOKUP(A104,男性!$A$13:$Q$112,16,FALSE))</f>
        <v/>
      </c>
      <c r="Q104" s="170" t="str">
        <f>IF(VLOOKUP(A104,男性!$A$13:$Q$112,17,FALSE)="","",VLOOKUP(A104,男性!$A$13:$Q$112,17,FALSE))</f>
        <v/>
      </c>
    </row>
    <row r="105" spans="1:17" ht="17.5" customHeight="1" thickBot="1" x14ac:dyDescent="0.6">
      <c r="A105" s="69">
        <v>100</v>
      </c>
      <c r="B105" s="35" t="str">
        <f t="shared" si="2"/>
        <v/>
      </c>
      <c r="C105" s="35" t="str">
        <f t="shared" si="3"/>
        <v/>
      </c>
      <c r="D105" s="35" t="str">
        <f>IF(VLOOKUP(A105,男性!$A$13:$Q$112,4,FALSE)="","",VLOOKUP(A105,男性!$A$13:$Q$112,4,FALSE))</f>
        <v/>
      </c>
      <c r="E105" s="35" t="str">
        <f>IF(VLOOKUP(A105,男性!$A$13:$Q$112,5,FALSE)="","",VLOOKUP(A105,男性!$A$13:$Q$112,5,FALSE))</f>
        <v/>
      </c>
      <c r="F105" s="35" t="str">
        <f>IF(VLOOKUP(A105,男性!$A$13:$Q$112,6,FALSE)="","",VLOOKUP(A105,男性!$A$13:$Q$112,6,FALSE))</f>
        <v/>
      </c>
      <c r="G105" s="35" t="str">
        <f>IF(VLOOKUP(A105,男性!$A$13:$Q$112,7,FALSE)="","",VLOOKUP(A105,男性!$A$13:$Q$112,7,FALSE))</f>
        <v/>
      </c>
      <c r="H105" s="35" t="str">
        <f>IF(VLOOKUP(A105,男性!$A$13:$Q$112,8,FALSE)="","",VLOOKUP(A105,男性!$A$13:$Q$112,8,FALSE))</f>
        <v/>
      </c>
      <c r="I105" s="35" t="str">
        <f>IF(VLOOKUP(A105,男性!$A$13:$Q$112,9,FALSE)="","",VLOOKUP(A105,男性!$A$13:$Q$112,9,FALSE))</f>
        <v/>
      </c>
      <c r="J105" s="36" t="str">
        <f>IF(VLOOKUP(A105,男性!$A$13:$Q$112,10,FALSE)="","",VLOOKUP(A105,男性!$A$13:$Q$112,10,FALSE))</f>
        <v/>
      </c>
      <c r="K105" s="37" t="str">
        <f>IF(VLOOKUP(A105,男性!$A$13:$Q$112,11,FALSE)="","",VLOOKUP(A105,男性!$A$13:$Q$112,11,FALSE))</f>
        <v/>
      </c>
      <c r="L105" s="35" t="str">
        <f>IF(VLOOKUP(A105,男性!$A$13:$Q$112,12,FALSE)="","",VLOOKUP(A105,男性!$A$13:$Q$112,12,FALSE))</f>
        <v/>
      </c>
      <c r="M105" s="171" t="str">
        <f>IF(VLOOKUP(A105,男性!$A$13:$Q$112,13,FALSE)="","",VLOOKUP(A105,男性!$A$13:$Q$112,13,FALSE))</f>
        <v/>
      </c>
      <c r="N105" s="172" t="str">
        <f>IF(VLOOKUP(A105,男性!$A$13:$Q$112,14,FALSE)="","",VLOOKUP(A105,男性!$A$13:$Q$112,14,FALSE))</f>
        <v/>
      </c>
      <c r="O105" s="172" t="str">
        <f>IF(VLOOKUP(A105,男性!$A$13:$Q$112,15,FALSE)="","",VLOOKUP(A105,男性!$A$13:$Q$112,15,FALSE))</f>
        <v/>
      </c>
      <c r="P105" s="172" t="str">
        <f>IF(VLOOKUP(A105,男性!$A$13:$Q$112,16,FALSE)="","",VLOOKUP(A105,男性!$A$13:$Q$112,16,FALSE))</f>
        <v/>
      </c>
      <c r="Q105" s="173" t="str">
        <f>IF(VLOOKUP(A105,男性!$A$13:$Q$112,17,FALSE)="","",VLOOKUP(A105,男性!$A$13:$Q$112,17,FALSE))</f>
        <v/>
      </c>
    </row>
    <row r="106" spans="1:17" ht="17.5" customHeight="1" x14ac:dyDescent="0.55000000000000004">
      <c r="A106" s="70">
        <v>1</v>
      </c>
      <c r="B106" s="30" t="str">
        <f>IF(E106="","",$B$2)</f>
        <v/>
      </c>
      <c r="C106" s="30" t="str">
        <f>IF(E106="","",$C$2)</f>
        <v/>
      </c>
      <c r="D106" s="30" t="str">
        <f>IF(VLOOKUP(A106,女性!$A$13:$Q$112,4,FALSE)="","",VLOOKUP(A106,女性!$A$13:$Q$112,4,FALSE))</f>
        <v/>
      </c>
      <c r="E106" s="30" t="str">
        <f>IF(VLOOKUP(A106,女性!$A$13:$Q$112,5,FALSE)="","",VLOOKUP(A106,女性!$A$13:$Q$112,5,FALSE))</f>
        <v/>
      </c>
      <c r="F106" s="30" t="str">
        <f>IF(VLOOKUP(A106,女性!$A$13:$Q$112,6,FALSE)="","",VLOOKUP(A106,女性!$A$13:$Q$112,6,FALSE))</f>
        <v/>
      </c>
      <c r="G106" s="30" t="str">
        <f>IF(VLOOKUP(A106,女性!$A$13:$Q$112,7,FALSE)="","",VLOOKUP(A106,女性!$A$13:$Q$112,7,FALSE))</f>
        <v/>
      </c>
      <c r="H106" s="30" t="str">
        <f>IF(VLOOKUP(A106,女性!$A$13:$Q$112,8,FALSE)="","",VLOOKUP(A106,女性!$A$13:$Q$112,8,FALSE))</f>
        <v/>
      </c>
      <c r="I106" s="30" t="str">
        <f>IF(VLOOKUP(A106,女性!$A$13:$Q$112,9,FALSE)="","",VLOOKUP(A106,女性!$A$13:$Q$112,9,FALSE))</f>
        <v/>
      </c>
      <c r="J106" s="31" t="str">
        <f>IF(VLOOKUP(A106,女性!$A$13:$Q$112,10,FALSE)="","",VLOOKUP(A106,女性!$A$13:$Q$112,10,FALSE))</f>
        <v/>
      </c>
      <c r="K106" s="32" t="str">
        <f>IF(VLOOKUP(A106,女性!$A$13:$Q$112,11,FALSE)="","",VLOOKUP(A106,女性!$A$13:$Q$112,11,FALSE))</f>
        <v/>
      </c>
      <c r="L106" s="30" t="str">
        <f>IF(VLOOKUP(A106,女性!$A$13:$Q$112,12,FALSE)="","",VLOOKUP(A106,女性!$A$13:$Q$112,12,FALSE))</f>
        <v/>
      </c>
      <c r="M106" s="174" t="str">
        <f>IF(VLOOKUP(A106,女性!$A$13:$Q$112,13,FALSE)="","",VLOOKUP(A106,女性!$A$13:$Q$112,13,FALSE))</f>
        <v/>
      </c>
      <c r="N106" s="175" t="str">
        <f>IF(VLOOKUP(A106,女性!$A$13:$Q$112,14,FALSE)="","",VLOOKUP(A106,女性!$A$13:$Q$112,14,FALSE))</f>
        <v/>
      </c>
      <c r="O106" s="175" t="str">
        <f>IF(VLOOKUP(A106,女性!$A$13:$Q$112,15,FALSE)="","",VLOOKUP(A106,女性!$A$13:$Q$112,15,FALSE))</f>
        <v/>
      </c>
      <c r="P106" s="175" t="str">
        <f>IF(VLOOKUP(A106,女性!$A$13:$Q$112,16,FALSE)="","",VLOOKUP(A106,女性!$A$13:$Q$112,16,FALSE))</f>
        <v/>
      </c>
      <c r="Q106" s="176" t="str">
        <f>IF(VLOOKUP(A106,女性!$A$13:$Q$112,17,FALSE)="","",VLOOKUP(A106,女性!$A$13:$Q$112,17,FALSE))</f>
        <v/>
      </c>
    </row>
    <row r="107" spans="1:17" ht="17.5" customHeight="1" x14ac:dyDescent="0.55000000000000004">
      <c r="A107" s="71">
        <v>2</v>
      </c>
      <c r="B107" s="28" t="str">
        <f t="shared" ref="B107:B170" si="4">IF(E107="","",$B$2)</f>
        <v/>
      </c>
      <c r="C107" s="28" t="str">
        <f t="shared" ref="C107:C170" si="5">IF(E107="","",$C$2)</f>
        <v/>
      </c>
      <c r="D107" s="28" t="str">
        <f>IF(VLOOKUP(A107,女性!$A$13:$Q$112,4,FALSE)="","",VLOOKUP(A107,女性!$A$13:$Q$112,4,FALSE))</f>
        <v/>
      </c>
      <c r="E107" s="28" t="str">
        <f>IF(VLOOKUP(A107,女性!$A$13:$Q$112,5,FALSE)="","",VLOOKUP(A107,女性!$A$13:$Q$112,5,FALSE))</f>
        <v/>
      </c>
      <c r="F107" s="28" t="str">
        <f>IF(VLOOKUP(A107,女性!$A$13:$Q$112,6,FALSE)="","",VLOOKUP(A107,女性!$A$13:$Q$112,6,FALSE))</f>
        <v/>
      </c>
      <c r="G107" s="28" t="str">
        <f>IF(VLOOKUP(A107,女性!$A$13:$Q$112,7,FALSE)="","",VLOOKUP(A107,女性!$A$13:$Q$112,7,FALSE))</f>
        <v/>
      </c>
      <c r="H107" s="28" t="str">
        <f>IF(VLOOKUP(A107,女性!$A$13:$Q$112,8,FALSE)="","",VLOOKUP(A107,女性!$A$13:$Q$112,8,FALSE))</f>
        <v/>
      </c>
      <c r="I107" s="28" t="str">
        <f>IF(VLOOKUP(A107,女性!$A$13:$Q$112,9,FALSE)="","",VLOOKUP(A107,女性!$A$13:$Q$112,9,FALSE))</f>
        <v/>
      </c>
      <c r="J107" s="29" t="str">
        <f>IF(VLOOKUP(A107,女性!$A$13:$Q$112,10,FALSE)="","",VLOOKUP(A107,女性!$A$13:$Q$112,10,FALSE))</f>
        <v/>
      </c>
      <c r="K107" s="34" t="str">
        <f>IF(VLOOKUP(A107,女性!$A$13:$Q$112,11,FALSE)="","",VLOOKUP(A107,女性!$A$13:$Q$112,11,FALSE))</f>
        <v/>
      </c>
      <c r="L107" s="28" t="str">
        <f>IF(VLOOKUP(A107,女性!$A$13:$Q$112,12,FALSE)="","",VLOOKUP(A107,女性!$A$13:$Q$112,12,FALSE))</f>
        <v/>
      </c>
      <c r="M107" s="168" t="str">
        <f>IF(VLOOKUP(A107,女性!$A$13:$Q$112,13,FALSE)="","",VLOOKUP(A107,女性!$A$13:$Q$112,13,FALSE))</f>
        <v/>
      </c>
      <c r="N107" s="169" t="str">
        <f>IF(VLOOKUP(A107,女性!$A$13:$Q$112,14,FALSE)="","",VLOOKUP(A107,女性!$A$13:$Q$112,14,FALSE))</f>
        <v/>
      </c>
      <c r="O107" s="169" t="str">
        <f>IF(VLOOKUP(A107,女性!$A$13:$Q$112,15,FALSE)="","",VLOOKUP(A107,女性!$A$13:$Q$112,15,FALSE))</f>
        <v/>
      </c>
      <c r="P107" s="169" t="str">
        <f>IF(VLOOKUP(A107,女性!$A$13:$Q$112,16,FALSE)="","",VLOOKUP(A107,女性!$A$13:$Q$112,16,FALSE))</f>
        <v/>
      </c>
      <c r="Q107" s="170" t="str">
        <f>IF(VLOOKUP(A107,女性!$A$13:$Q$112,17,FALSE)="","",VLOOKUP(A107,女性!$A$13:$Q$112,17,FALSE))</f>
        <v/>
      </c>
    </row>
    <row r="108" spans="1:17" ht="17.5" customHeight="1" x14ac:dyDescent="0.55000000000000004">
      <c r="A108" s="71">
        <v>3</v>
      </c>
      <c r="B108" s="28" t="str">
        <f t="shared" si="4"/>
        <v/>
      </c>
      <c r="C108" s="28" t="str">
        <f t="shared" si="5"/>
        <v/>
      </c>
      <c r="D108" s="28" t="str">
        <f>IF(VLOOKUP(A108,女性!$A$13:$Q$112,4,FALSE)="","",VLOOKUP(A108,女性!$A$13:$Q$112,4,FALSE))</f>
        <v/>
      </c>
      <c r="E108" s="28" t="str">
        <f>IF(VLOOKUP(A108,女性!$A$13:$Q$112,5,FALSE)="","",VLOOKUP(A108,女性!$A$13:$Q$112,5,FALSE))</f>
        <v/>
      </c>
      <c r="F108" s="28" t="str">
        <f>IF(VLOOKUP(A108,女性!$A$13:$Q$112,6,FALSE)="","",VLOOKUP(A108,女性!$A$13:$Q$112,6,FALSE))</f>
        <v/>
      </c>
      <c r="G108" s="28" t="str">
        <f>IF(VLOOKUP(A108,女性!$A$13:$Q$112,7,FALSE)="","",VLOOKUP(A108,女性!$A$13:$Q$112,7,FALSE))</f>
        <v/>
      </c>
      <c r="H108" s="28" t="str">
        <f>IF(VLOOKUP(A108,女性!$A$13:$Q$112,8,FALSE)="","",VLOOKUP(A108,女性!$A$13:$Q$112,8,FALSE))</f>
        <v/>
      </c>
      <c r="I108" s="28" t="str">
        <f>IF(VLOOKUP(A108,女性!$A$13:$Q$112,9,FALSE)="","",VLOOKUP(A108,女性!$A$13:$Q$112,9,FALSE))</f>
        <v/>
      </c>
      <c r="J108" s="29" t="str">
        <f>IF(VLOOKUP(A108,女性!$A$13:$Q$112,10,FALSE)="","",VLOOKUP(A108,女性!$A$13:$Q$112,10,FALSE))</f>
        <v/>
      </c>
      <c r="K108" s="34" t="str">
        <f>IF(VLOOKUP(A108,女性!$A$13:$Q$112,11,FALSE)="","",VLOOKUP(A108,女性!$A$13:$Q$112,11,FALSE))</f>
        <v/>
      </c>
      <c r="L108" s="28" t="str">
        <f>IF(VLOOKUP(A108,女性!$A$13:$Q$112,12,FALSE)="","",VLOOKUP(A108,女性!$A$13:$Q$112,12,FALSE))</f>
        <v/>
      </c>
      <c r="M108" s="168" t="str">
        <f>IF(VLOOKUP(A108,女性!$A$13:$Q$112,13,FALSE)="","",VLOOKUP(A108,女性!$A$13:$Q$112,13,FALSE))</f>
        <v/>
      </c>
      <c r="N108" s="169" t="str">
        <f>IF(VLOOKUP(A108,女性!$A$13:$Q$112,14,FALSE)="","",VLOOKUP(A108,女性!$A$13:$Q$112,14,FALSE))</f>
        <v/>
      </c>
      <c r="O108" s="169" t="str">
        <f>IF(VLOOKUP(A108,女性!$A$13:$Q$112,15,FALSE)="","",VLOOKUP(A108,女性!$A$13:$Q$112,15,FALSE))</f>
        <v/>
      </c>
      <c r="P108" s="169" t="str">
        <f>IF(VLOOKUP(A108,女性!$A$13:$Q$112,16,FALSE)="","",VLOOKUP(A108,女性!$A$13:$Q$112,16,FALSE))</f>
        <v/>
      </c>
      <c r="Q108" s="170" t="str">
        <f>IF(VLOOKUP(A108,女性!$A$13:$Q$112,17,FALSE)="","",VLOOKUP(A108,女性!$A$13:$Q$112,17,FALSE))</f>
        <v/>
      </c>
    </row>
    <row r="109" spans="1:17" ht="17.5" customHeight="1" x14ac:dyDescent="0.55000000000000004">
      <c r="A109" s="71">
        <v>4</v>
      </c>
      <c r="B109" s="28" t="str">
        <f t="shared" si="4"/>
        <v/>
      </c>
      <c r="C109" s="28" t="str">
        <f t="shared" si="5"/>
        <v/>
      </c>
      <c r="D109" s="28" t="str">
        <f>IF(VLOOKUP(A109,女性!$A$13:$Q$112,4,FALSE)="","",VLOOKUP(A109,女性!$A$13:$Q$112,4,FALSE))</f>
        <v/>
      </c>
      <c r="E109" s="28" t="str">
        <f>IF(VLOOKUP(A109,女性!$A$13:$Q$112,5,FALSE)="","",VLOOKUP(A109,女性!$A$13:$Q$112,5,FALSE))</f>
        <v/>
      </c>
      <c r="F109" s="28" t="str">
        <f>IF(VLOOKUP(A109,女性!$A$13:$Q$112,6,FALSE)="","",VLOOKUP(A109,女性!$A$13:$Q$112,6,FALSE))</f>
        <v/>
      </c>
      <c r="G109" s="28" t="str">
        <f>IF(VLOOKUP(A109,女性!$A$13:$Q$112,7,FALSE)="","",VLOOKUP(A109,女性!$A$13:$Q$112,7,FALSE))</f>
        <v/>
      </c>
      <c r="H109" s="28" t="str">
        <f>IF(VLOOKUP(A109,女性!$A$13:$Q$112,8,FALSE)="","",VLOOKUP(A109,女性!$A$13:$Q$112,8,FALSE))</f>
        <v/>
      </c>
      <c r="I109" s="28" t="str">
        <f>IF(VLOOKUP(A109,女性!$A$13:$Q$112,9,FALSE)="","",VLOOKUP(A109,女性!$A$13:$Q$112,9,FALSE))</f>
        <v/>
      </c>
      <c r="J109" s="29" t="str">
        <f>IF(VLOOKUP(A109,女性!$A$13:$Q$112,10,FALSE)="","",VLOOKUP(A109,女性!$A$13:$Q$112,10,FALSE))</f>
        <v/>
      </c>
      <c r="K109" s="34" t="str">
        <f>IF(VLOOKUP(A109,女性!$A$13:$Q$112,11,FALSE)="","",VLOOKUP(A109,女性!$A$13:$Q$112,11,FALSE))</f>
        <v/>
      </c>
      <c r="L109" s="28" t="str">
        <f>IF(VLOOKUP(A109,女性!$A$13:$Q$112,12,FALSE)="","",VLOOKUP(A109,女性!$A$13:$Q$112,12,FALSE))</f>
        <v/>
      </c>
      <c r="M109" s="168" t="str">
        <f>IF(VLOOKUP(A109,女性!$A$13:$Q$112,13,FALSE)="","",VLOOKUP(A109,女性!$A$13:$Q$112,13,FALSE))</f>
        <v/>
      </c>
      <c r="N109" s="169" t="str">
        <f>IF(VLOOKUP(A109,女性!$A$13:$Q$112,14,FALSE)="","",VLOOKUP(A109,女性!$A$13:$Q$112,14,FALSE))</f>
        <v/>
      </c>
      <c r="O109" s="169" t="str">
        <f>IF(VLOOKUP(A109,女性!$A$13:$Q$112,15,FALSE)="","",VLOOKUP(A109,女性!$A$13:$Q$112,15,FALSE))</f>
        <v/>
      </c>
      <c r="P109" s="169" t="str">
        <f>IF(VLOOKUP(A109,女性!$A$13:$Q$112,16,FALSE)="","",VLOOKUP(A109,女性!$A$13:$Q$112,16,FALSE))</f>
        <v/>
      </c>
      <c r="Q109" s="170" t="str">
        <f>IF(VLOOKUP(A109,女性!$A$13:$Q$112,17,FALSE)="","",VLOOKUP(A109,女性!$A$13:$Q$112,17,FALSE))</f>
        <v/>
      </c>
    </row>
    <row r="110" spans="1:17" ht="17.5" customHeight="1" x14ac:dyDescent="0.55000000000000004">
      <c r="A110" s="71">
        <v>5</v>
      </c>
      <c r="B110" s="28" t="str">
        <f t="shared" si="4"/>
        <v/>
      </c>
      <c r="C110" s="28" t="str">
        <f t="shared" si="5"/>
        <v/>
      </c>
      <c r="D110" s="28" t="str">
        <f>IF(VLOOKUP(A110,女性!$A$13:$Q$112,4,FALSE)="","",VLOOKUP(A110,女性!$A$13:$Q$112,4,FALSE))</f>
        <v/>
      </c>
      <c r="E110" s="28" t="str">
        <f>IF(VLOOKUP(A110,女性!$A$13:$Q$112,5,FALSE)="","",VLOOKUP(A110,女性!$A$13:$Q$112,5,FALSE))</f>
        <v/>
      </c>
      <c r="F110" s="28" t="str">
        <f>IF(VLOOKUP(A110,女性!$A$13:$Q$112,6,FALSE)="","",VLOOKUP(A110,女性!$A$13:$Q$112,6,FALSE))</f>
        <v/>
      </c>
      <c r="G110" s="28" t="str">
        <f>IF(VLOOKUP(A110,女性!$A$13:$Q$112,7,FALSE)="","",VLOOKUP(A110,女性!$A$13:$Q$112,7,FALSE))</f>
        <v/>
      </c>
      <c r="H110" s="28" t="str">
        <f>IF(VLOOKUP(A110,女性!$A$13:$Q$112,8,FALSE)="","",VLOOKUP(A110,女性!$A$13:$Q$112,8,FALSE))</f>
        <v/>
      </c>
      <c r="I110" s="28" t="str">
        <f>IF(VLOOKUP(A110,女性!$A$13:$Q$112,9,FALSE)="","",VLOOKUP(A110,女性!$A$13:$Q$112,9,FALSE))</f>
        <v/>
      </c>
      <c r="J110" s="29" t="str">
        <f>IF(VLOOKUP(A110,女性!$A$13:$Q$112,10,FALSE)="","",VLOOKUP(A110,女性!$A$13:$Q$112,10,FALSE))</f>
        <v/>
      </c>
      <c r="K110" s="34" t="str">
        <f>IF(VLOOKUP(A110,女性!$A$13:$Q$112,11,FALSE)="","",VLOOKUP(A110,女性!$A$13:$Q$112,11,FALSE))</f>
        <v/>
      </c>
      <c r="L110" s="28" t="str">
        <f>IF(VLOOKUP(A110,女性!$A$13:$Q$112,12,FALSE)="","",VLOOKUP(A110,女性!$A$13:$Q$112,12,FALSE))</f>
        <v/>
      </c>
      <c r="M110" s="168" t="str">
        <f>IF(VLOOKUP(A110,女性!$A$13:$Q$112,13,FALSE)="","",VLOOKUP(A110,女性!$A$13:$Q$112,13,FALSE))</f>
        <v/>
      </c>
      <c r="N110" s="169" t="str">
        <f>IF(VLOOKUP(A110,女性!$A$13:$Q$112,14,FALSE)="","",VLOOKUP(A110,女性!$A$13:$Q$112,14,FALSE))</f>
        <v/>
      </c>
      <c r="O110" s="169" t="str">
        <f>IF(VLOOKUP(A110,女性!$A$13:$Q$112,15,FALSE)="","",VLOOKUP(A110,女性!$A$13:$Q$112,15,FALSE))</f>
        <v/>
      </c>
      <c r="P110" s="169" t="str">
        <f>IF(VLOOKUP(A110,女性!$A$13:$Q$112,16,FALSE)="","",VLOOKUP(A110,女性!$A$13:$Q$112,16,FALSE))</f>
        <v/>
      </c>
      <c r="Q110" s="170" t="str">
        <f>IF(VLOOKUP(A110,女性!$A$13:$Q$112,17,FALSE)="","",VLOOKUP(A110,女性!$A$13:$Q$112,17,FALSE))</f>
        <v/>
      </c>
    </row>
    <row r="111" spans="1:17" ht="17.5" customHeight="1" x14ac:dyDescent="0.55000000000000004">
      <c r="A111" s="71">
        <v>6</v>
      </c>
      <c r="B111" s="28" t="str">
        <f t="shared" si="4"/>
        <v/>
      </c>
      <c r="C111" s="28" t="str">
        <f t="shared" si="5"/>
        <v/>
      </c>
      <c r="D111" s="28" t="str">
        <f>IF(VLOOKUP(A111,女性!$A$13:$Q$112,4,FALSE)="","",VLOOKUP(A111,女性!$A$13:$Q$112,4,FALSE))</f>
        <v/>
      </c>
      <c r="E111" s="28" t="str">
        <f>IF(VLOOKUP(A111,女性!$A$13:$Q$112,5,FALSE)="","",VLOOKUP(A111,女性!$A$13:$Q$112,5,FALSE))</f>
        <v/>
      </c>
      <c r="F111" s="28" t="str">
        <f>IF(VLOOKUP(A111,女性!$A$13:$Q$112,6,FALSE)="","",VLOOKUP(A111,女性!$A$13:$Q$112,6,FALSE))</f>
        <v/>
      </c>
      <c r="G111" s="28" t="str">
        <f>IF(VLOOKUP(A111,女性!$A$13:$Q$112,7,FALSE)="","",VLOOKUP(A111,女性!$A$13:$Q$112,7,FALSE))</f>
        <v/>
      </c>
      <c r="H111" s="28" t="str">
        <f>IF(VLOOKUP(A111,女性!$A$13:$Q$112,8,FALSE)="","",VLOOKUP(A111,女性!$A$13:$Q$112,8,FALSE))</f>
        <v/>
      </c>
      <c r="I111" s="28" t="str">
        <f>IF(VLOOKUP(A111,女性!$A$13:$Q$112,9,FALSE)="","",VLOOKUP(A111,女性!$A$13:$Q$112,9,FALSE))</f>
        <v/>
      </c>
      <c r="J111" s="29" t="str">
        <f>IF(VLOOKUP(A111,女性!$A$13:$Q$112,10,FALSE)="","",VLOOKUP(A111,女性!$A$13:$Q$112,10,FALSE))</f>
        <v/>
      </c>
      <c r="K111" s="34" t="str">
        <f>IF(VLOOKUP(A111,女性!$A$13:$Q$112,11,FALSE)="","",VLOOKUP(A111,女性!$A$13:$Q$112,11,FALSE))</f>
        <v/>
      </c>
      <c r="L111" s="28" t="str">
        <f>IF(VLOOKUP(A111,女性!$A$13:$Q$112,12,FALSE)="","",VLOOKUP(A111,女性!$A$13:$Q$112,12,FALSE))</f>
        <v/>
      </c>
      <c r="M111" s="168" t="str">
        <f>IF(VLOOKUP(A111,女性!$A$13:$Q$112,13,FALSE)="","",VLOOKUP(A111,女性!$A$13:$Q$112,13,FALSE))</f>
        <v/>
      </c>
      <c r="N111" s="169" t="str">
        <f>IF(VLOOKUP(A111,女性!$A$13:$Q$112,14,FALSE)="","",VLOOKUP(A111,女性!$A$13:$Q$112,14,FALSE))</f>
        <v/>
      </c>
      <c r="O111" s="169" t="str">
        <f>IF(VLOOKUP(A111,女性!$A$13:$Q$112,15,FALSE)="","",VLOOKUP(A111,女性!$A$13:$Q$112,15,FALSE))</f>
        <v/>
      </c>
      <c r="P111" s="169" t="str">
        <f>IF(VLOOKUP(A111,女性!$A$13:$Q$112,16,FALSE)="","",VLOOKUP(A111,女性!$A$13:$Q$112,16,FALSE))</f>
        <v/>
      </c>
      <c r="Q111" s="170" t="str">
        <f>IF(VLOOKUP(A111,女性!$A$13:$Q$112,17,FALSE)="","",VLOOKUP(A111,女性!$A$13:$Q$112,17,FALSE))</f>
        <v/>
      </c>
    </row>
    <row r="112" spans="1:17" ht="17.5" customHeight="1" x14ac:dyDescent="0.55000000000000004">
      <c r="A112" s="71">
        <v>7</v>
      </c>
      <c r="B112" s="28" t="str">
        <f t="shared" si="4"/>
        <v/>
      </c>
      <c r="C112" s="28" t="str">
        <f t="shared" si="5"/>
        <v/>
      </c>
      <c r="D112" s="28" t="str">
        <f>IF(VLOOKUP(A112,女性!$A$13:$Q$112,4,FALSE)="","",VLOOKUP(A112,女性!$A$13:$Q$112,4,FALSE))</f>
        <v/>
      </c>
      <c r="E112" s="28" t="str">
        <f>IF(VLOOKUP(A112,女性!$A$13:$Q$112,5,FALSE)="","",VLOOKUP(A112,女性!$A$13:$Q$112,5,FALSE))</f>
        <v/>
      </c>
      <c r="F112" s="28" t="str">
        <f>IF(VLOOKUP(A112,女性!$A$13:$Q$112,6,FALSE)="","",VLOOKUP(A112,女性!$A$13:$Q$112,6,FALSE))</f>
        <v/>
      </c>
      <c r="G112" s="28" t="str">
        <f>IF(VLOOKUP(A112,女性!$A$13:$Q$112,7,FALSE)="","",VLOOKUP(A112,女性!$A$13:$Q$112,7,FALSE))</f>
        <v/>
      </c>
      <c r="H112" s="28" t="str">
        <f>IF(VLOOKUP(A112,女性!$A$13:$Q$112,8,FALSE)="","",VLOOKUP(A112,女性!$A$13:$Q$112,8,FALSE))</f>
        <v/>
      </c>
      <c r="I112" s="28" t="str">
        <f>IF(VLOOKUP(A112,女性!$A$13:$Q$112,9,FALSE)="","",VLOOKUP(A112,女性!$A$13:$Q$112,9,FALSE))</f>
        <v/>
      </c>
      <c r="J112" s="29" t="str">
        <f>IF(VLOOKUP(A112,女性!$A$13:$Q$112,10,FALSE)="","",VLOOKUP(A112,女性!$A$13:$Q$112,10,FALSE))</f>
        <v/>
      </c>
      <c r="K112" s="34" t="str">
        <f>IF(VLOOKUP(A112,女性!$A$13:$Q$112,11,FALSE)="","",VLOOKUP(A112,女性!$A$13:$Q$112,11,FALSE))</f>
        <v/>
      </c>
      <c r="L112" s="28" t="str">
        <f>IF(VLOOKUP(A112,女性!$A$13:$Q$112,12,FALSE)="","",VLOOKUP(A112,女性!$A$13:$Q$112,12,FALSE))</f>
        <v/>
      </c>
      <c r="M112" s="168" t="str">
        <f>IF(VLOOKUP(A112,女性!$A$13:$Q$112,13,FALSE)="","",VLOOKUP(A112,女性!$A$13:$Q$112,13,FALSE))</f>
        <v/>
      </c>
      <c r="N112" s="169" t="str">
        <f>IF(VLOOKUP(A112,女性!$A$13:$Q$112,14,FALSE)="","",VLOOKUP(A112,女性!$A$13:$Q$112,14,FALSE))</f>
        <v/>
      </c>
      <c r="O112" s="169" t="str">
        <f>IF(VLOOKUP(A112,女性!$A$13:$Q$112,15,FALSE)="","",VLOOKUP(A112,女性!$A$13:$Q$112,15,FALSE))</f>
        <v/>
      </c>
      <c r="P112" s="169" t="str">
        <f>IF(VLOOKUP(A112,女性!$A$13:$Q$112,16,FALSE)="","",VLOOKUP(A112,女性!$A$13:$Q$112,16,FALSE))</f>
        <v/>
      </c>
      <c r="Q112" s="170" t="str">
        <f>IF(VLOOKUP(A112,女性!$A$13:$Q$112,17,FALSE)="","",VLOOKUP(A112,女性!$A$13:$Q$112,17,FALSE))</f>
        <v/>
      </c>
    </row>
    <row r="113" spans="1:17" ht="17.5" customHeight="1" x14ac:dyDescent="0.55000000000000004">
      <c r="A113" s="71">
        <v>8</v>
      </c>
      <c r="B113" s="28" t="str">
        <f t="shared" si="4"/>
        <v/>
      </c>
      <c r="C113" s="28" t="str">
        <f t="shared" si="5"/>
        <v/>
      </c>
      <c r="D113" s="28" t="str">
        <f>IF(VLOOKUP(A113,女性!$A$13:$Q$112,4,FALSE)="","",VLOOKUP(A113,女性!$A$13:$Q$112,4,FALSE))</f>
        <v/>
      </c>
      <c r="E113" s="28" t="str">
        <f>IF(VLOOKUP(A113,女性!$A$13:$Q$112,5,FALSE)="","",VLOOKUP(A113,女性!$A$13:$Q$112,5,FALSE))</f>
        <v/>
      </c>
      <c r="F113" s="28" t="str">
        <f>IF(VLOOKUP(A113,女性!$A$13:$Q$112,6,FALSE)="","",VLOOKUP(A113,女性!$A$13:$Q$112,6,FALSE))</f>
        <v/>
      </c>
      <c r="G113" s="28" t="str">
        <f>IF(VLOOKUP(A113,女性!$A$13:$Q$112,7,FALSE)="","",VLOOKUP(A113,女性!$A$13:$Q$112,7,FALSE))</f>
        <v/>
      </c>
      <c r="H113" s="28" t="str">
        <f>IF(VLOOKUP(A113,女性!$A$13:$Q$112,8,FALSE)="","",VLOOKUP(A113,女性!$A$13:$Q$112,8,FALSE))</f>
        <v/>
      </c>
      <c r="I113" s="28" t="str">
        <f>IF(VLOOKUP(A113,女性!$A$13:$Q$112,9,FALSE)="","",VLOOKUP(A113,女性!$A$13:$Q$112,9,FALSE))</f>
        <v/>
      </c>
      <c r="J113" s="29" t="str">
        <f>IF(VLOOKUP(A113,女性!$A$13:$Q$112,10,FALSE)="","",VLOOKUP(A113,女性!$A$13:$Q$112,10,FALSE))</f>
        <v/>
      </c>
      <c r="K113" s="34" t="str">
        <f>IF(VLOOKUP(A113,女性!$A$13:$Q$112,11,FALSE)="","",VLOOKUP(A113,女性!$A$13:$Q$112,11,FALSE))</f>
        <v/>
      </c>
      <c r="L113" s="28" t="str">
        <f>IF(VLOOKUP(A113,女性!$A$13:$Q$112,12,FALSE)="","",VLOOKUP(A113,女性!$A$13:$Q$112,12,FALSE))</f>
        <v/>
      </c>
      <c r="M113" s="168" t="str">
        <f>IF(VLOOKUP(A113,女性!$A$13:$Q$112,13,FALSE)="","",VLOOKUP(A113,女性!$A$13:$Q$112,13,FALSE))</f>
        <v/>
      </c>
      <c r="N113" s="169" t="str">
        <f>IF(VLOOKUP(A113,女性!$A$13:$Q$112,14,FALSE)="","",VLOOKUP(A113,女性!$A$13:$Q$112,14,FALSE))</f>
        <v/>
      </c>
      <c r="O113" s="169" t="str">
        <f>IF(VLOOKUP(A113,女性!$A$13:$Q$112,15,FALSE)="","",VLOOKUP(A113,女性!$A$13:$Q$112,15,FALSE))</f>
        <v/>
      </c>
      <c r="P113" s="169" t="str">
        <f>IF(VLOOKUP(A113,女性!$A$13:$Q$112,16,FALSE)="","",VLOOKUP(A113,女性!$A$13:$Q$112,16,FALSE))</f>
        <v/>
      </c>
      <c r="Q113" s="170" t="str">
        <f>IF(VLOOKUP(A113,女性!$A$13:$Q$112,17,FALSE)="","",VLOOKUP(A113,女性!$A$13:$Q$112,17,FALSE))</f>
        <v/>
      </c>
    </row>
    <row r="114" spans="1:17" ht="17.5" customHeight="1" x14ac:dyDescent="0.55000000000000004">
      <c r="A114" s="71">
        <v>9</v>
      </c>
      <c r="B114" s="28" t="str">
        <f t="shared" si="4"/>
        <v/>
      </c>
      <c r="C114" s="28" t="str">
        <f t="shared" si="5"/>
        <v/>
      </c>
      <c r="D114" s="28" t="str">
        <f>IF(VLOOKUP(A114,女性!$A$13:$Q$112,4,FALSE)="","",VLOOKUP(A114,女性!$A$13:$Q$112,4,FALSE))</f>
        <v/>
      </c>
      <c r="E114" s="28" t="str">
        <f>IF(VLOOKUP(A114,女性!$A$13:$Q$112,5,FALSE)="","",VLOOKUP(A114,女性!$A$13:$Q$112,5,FALSE))</f>
        <v/>
      </c>
      <c r="F114" s="28" t="str">
        <f>IF(VLOOKUP(A114,女性!$A$13:$Q$112,6,FALSE)="","",VLOOKUP(A114,女性!$A$13:$Q$112,6,FALSE))</f>
        <v/>
      </c>
      <c r="G114" s="28" t="str">
        <f>IF(VLOOKUP(A114,女性!$A$13:$Q$112,7,FALSE)="","",VLOOKUP(A114,女性!$A$13:$Q$112,7,FALSE))</f>
        <v/>
      </c>
      <c r="H114" s="28" t="str">
        <f>IF(VLOOKUP(A114,女性!$A$13:$Q$112,8,FALSE)="","",VLOOKUP(A114,女性!$A$13:$Q$112,8,FALSE))</f>
        <v/>
      </c>
      <c r="I114" s="28" t="str">
        <f>IF(VLOOKUP(A114,女性!$A$13:$Q$112,9,FALSE)="","",VLOOKUP(A114,女性!$A$13:$Q$112,9,FALSE))</f>
        <v/>
      </c>
      <c r="J114" s="29" t="str">
        <f>IF(VLOOKUP(A114,女性!$A$13:$Q$112,10,FALSE)="","",VLOOKUP(A114,女性!$A$13:$Q$112,10,FALSE))</f>
        <v/>
      </c>
      <c r="K114" s="34" t="str">
        <f>IF(VLOOKUP(A114,女性!$A$13:$Q$112,11,FALSE)="","",VLOOKUP(A114,女性!$A$13:$Q$112,11,FALSE))</f>
        <v/>
      </c>
      <c r="L114" s="28" t="str">
        <f>IF(VLOOKUP(A114,女性!$A$13:$Q$112,12,FALSE)="","",VLOOKUP(A114,女性!$A$13:$Q$112,12,FALSE))</f>
        <v/>
      </c>
      <c r="M114" s="168" t="str">
        <f>IF(VLOOKUP(A114,女性!$A$13:$Q$112,13,FALSE)="","",VLOOKUP(A114,女性!$A$13:$Q$112,13,FALSE))</f>
        <v/>
      </c>
      <c r="N114" s="169" t="str">
        <f>IF(VLOOKUP(A114,女性!$A$13:$Q$112,14,FALSE)="","",VLOOKUP(A114,女性!$A$13:$Q$112,14,FALSE))</f>
        <v/>
      </c>
      <c r="O114" s="169" t="str">
        <f>IF(VLOOKUP(A114,女性!$A$13:$Q$112,15,FALSE)="","",VLOOKUP(A114,女性!$A$13:$Q$112,15,FALSE))</f>
        <v/>
      </c>
      <c r="P114" s="169" t="str">
        <f>IF(VLOOKUP(A114,女性!$A$13:$Q$112,16,FALSE)="","",VLOOKUP(A114,女性!$A$13:$Q$112,16,FALSE))</f>
        <v/>
      </c>
      <c r="Q114" s="170" t="str">
        <f>IF(VLOOKUP(A114,女性!$A$13:$Q$112,17,FALSE)="","",VLOOKUP(A114,女性!$A$13:$Q$112,17,FALSE))</f>
        <v/>
      </c>
    </row>
    <row r="115" spans="1:17" ht="17.5" customHeight="1" x14ac:dyDescent="0.55000000000000004">
      <c r="A115" s="71">
        <v>10</v>
      </c>
      <c r="B115" s="28" t="str">
        <f t="shared" si="4"/>
        <v/>
      </c>
      <c r="C115" s="28" t="str">
        <f t="shared" si="5"/>
        <v/>
      </c>
      <c r="D115" s="28" t="str">
        <f>IF(VLOOKUP(A115,女性!$A$13:$Q$112,4,FALSE)="","",VLOOKUP(A115,女性!$A$13:$Q$112,4,FALSE))</f>
        <v/>
      </c>
      <c r="E115" s="28" t="str">
        <f>IF(VLOOKUP(A115,女性!$A$13:$Q$112,5,FALSE)="","",VLOOKUP(A115,女性!$A$13:$Q$112,5,FALSE))</f>
        <v/>
      </c>
      <c r="F115" s="28" t="str">
        <f>IF(VLOOKUP(A115,女性!$A$13:$Q$112,6,FALSE)="","",VLOOKUP(A115,女性!$A$13:$Q$112,6,FALSE))</f>
        <v/>
      </c>
      <c r="G115" s="28" t="str">
        <f>IF(VLOOKUP(A115,女性!$A$13:$Q$112,7,FALSE)="","",VLOOKUP(A115,女性!$A$13:$Q$112,7,FALSE))</f>
        <v/>
      </c>
      <c r="H115" s="28" t="str">
        <f>IF(VLOOKUP(A115,女性!$A$13:$Q$112,8,FALSE)="","",VLOOKUP(A115,女性!$A$13:$Q$112,8,FALSE))</f>
        <v/>
      </c>
      <c r="I115" s="28" t="str">
        <f>IF(VLOOKUP(A115,女性!$A$13:$Q$112,9,FALSE)="","",VLOOKUP(A115,女性!$A$13:$Q$112,9,FALSE))</f>
        <v/>
      </c>
      <c r="J115" s="29" t="str">
        <f>IF(VLOOKUP(A115,女性!$A$13:$Q$112,10,FALSE)="","",VLOOKUP(A115,女性!$A$13:$Q$112,10,FALSE))</f>
        <v/>
      </c>
      <c r="K115" s="34" t="str">
        <f>IF(VLOOKUP(A115,女性!$A$13:$Q$112,11,FALSE)="","",VLOOKUP(A115,女性!$A$13:$Q$112,11,FALSE))</f>
        <v/>
      </c>
      <c r="L115" s="28" t="str">
        <f>IF(VLOOKUP(A115,女性!$A$13:$Q$112,12,FALSE)="","",VLOOKUP(A115,女性!$A$13:$Q$112,12,FALSE))</f>
        <v/>
      </c>
      <c r="M115" s="168" t="str">
        <f>IF(VLOOKUP(A115,女性!$A$13:$Q$112,13,FALSE)="","",VLOOKUP(A115,女性!$A$13:$Q$112,13,FALSE))</f>
        <v/>
      </c>
      <c r="N115" s="169" t="str">
        <f>IF(VLOOKUP(A115,女性!$A$13:$Q$112,14,FALSE)="","",VLOOKUP(A115,女性!$A$13:$Q$112,14,FALSE))</f>
        <v/>
      </c>
      <c r="O115" s="169" t="str">
        <f>IF(VLOOKUP(A115,女性!$A$13:$Q$112,15,FALSE)="","",VLOOKUP(A115,女性!$A$13:$Q$112,15,FALSE))</f>
        <v/>
      </c>
      <c r="P115" s="169" t="str">
        <f>IF(VLOOKUP(A115,女性!$A$13:$Q$112,16,FALSE)="","",VLOOKUP(A115,女性!$A$13:$Q$112,16,FALSE))</f>
        <v/>
      </c>
      <c r="Q115" s="170" t="str">
        <f>IF(VLOOKUP(A115,女性!$A$13:$Q$112,17,FALSE)="","",VLOOKUP(A115,女性!$A$13:$Q$112,17,FALSE))</f>
        <v/>
      </c>
    </row>
    <row r="116" spans="1:17" ht="17.5" customHeight="1" x14ac:dyDescent="0.55000000000000004">
      <c r="A116" s="71">
        <v>11</v>
      </c>
      <c r="B116" s="28" t="str">
        <f t="shared" si="4"/>
        <v/>
      </c>
      <c r="C116" s="28" t="str">
        <f t="shared" si="5"/>
        <v/>
      </c>
      <c r="D116" s="28" t="str">
        <f>IF(VLOOKUP(A116,女性!$A$13:$Q$112,4,FALSE)="","",VLOOKUP(A116,女性!$A$13:$Q$112,4,FALSE))</f>
        <v/>
      </c>
      <c r="E116" s="28" t="str">
        <f>IF(VLOOKUP(A116,女性!$A$13:$Q$112,5,FALSE)="","",VLOOKUP(A116,女性!$A$13:$Q$112,5,FALSE))</f>
        <v/>
      </c>
      <c r="F116" s="28" t="str">
        <f>IF(VLOOKUP(A116,女性!$A$13:$Q$112,6,FALSE)="","",VLOOKUP(A116,女性!$A$13:$Q$112,6,FALSE))</f>
        <v/>
      </c>
      <c r="G116" s="28" t="str">
        <f>IF(VLOOKUP(A116,女性!$A$13:$Q$112,7,FALSE)="","",VLOOKUP(A116,女性!$A$13:$Q$112,7,FALSE))</f>
        <v/>
      </c>
      <c r="H116" s="28" t="str">
        <f>IF(VLOOKUP(A116,女性!$A$13:$Q$112,8,FALSE)="","",VLOOKUP(A116,女性!$A$13:$Q$112,8,FALSE))</f>
        <v/>
      </c>
      <c r="I116" s="28" t="str">
        <f>IF(VLOOKUP(A116,女性!$A$13:$Q$112,9,FALSE)="","",VLOOKUP(A116,女性!$A$13:$Q$112,9,FALSE))</f>
        <v/>
      </c>
      <c r="J116" s="29" t="str">
        <f>IF(VLOOKUP(A116,女性!$A$13:$Q$112,10,FALSE)="","",VLOOKUP(A116,女性!$A$13:$Q$112,10,FALSE))</f>
        <v/>
      </c>
      <c r="K116" s="34" t="str">
        <f>IF(VLOOKUP(A116,女性!$A$13:$Q$112,11,FALSE)="","",VLOOKUP(A116,女性!$A$13:$Q$112,11,FALSE))</f>
        <v/>
      </c>
      <c r="L116" s="28" t="str">
        <f>IF(VLOOKUP(A116,女性!$A$13:$Q$112,12,FALSE)="","",VLOOKUP(A116,女性!$A$13:$Q$112,12,FALSE))</f>
        <v/>
      </c>
      <c r="M116" s="168" t="str">
        <f>IF(VLOOKUP(A116,女性!$A$13:$Q$112,13,FALSE)="","",VLOOKUP(A116,女性!$A$13:$Q$112,13,FALSE))</f>
        <v/>
      </c>
      <c r="N116" s="169" t="str">
        <f>IF(VLOOKUP(A116,女性!$A$13:$Q$112,14,FALSE)="","",VLOOKUP(A116,女性!$A$13:$Q$112,14,FALSE))</f>
        <v/>
      </c>
      <c r="O116" s="169" t="str">
        <f>IF(VLOOKUP(A116,女性!$A$13:$Q$112,15,FALSE)="","",VLOOKUP(A116,女性!$A$13:$Q$112,15,FALSE))</f>
        <v/>
      </c>
      <c r="P116" s="169" t="str">
        <f>IF(VLOOKUP(A116,女性!$A$13:$Q$112,16,FALSE)="","",VLOOKUP(A116,女性!$A$13:$Q$112,16,FALSE))</f>
        <v/>
      </c>
      <c r="Q116" s="170" t="str">
        <f>IF(VLOOKUP(A116,女性!$A$13:$Q$112,17,FALSE)="","",VLOOKUP(A116,女性!$A$13:$Q$112,17,FALSE))</f>
        <v/>
      </c>
    </row>
    <row r="117" spans="1:17" ht="17.5" customHeight="1" x14ac:dyDescent="0.55000000000000004">
      <c r="A117" s="71">
        <v>12</v>
      </c>
      <c r="B117" s="28" t="str">
        <f t="shared" si="4"/>
        <v/>
      </c>
      <c r="C117" s="28" t="str">
        <f t="shared" si="5"/>
        <v/>
      </c>
      <c r="D117" s="28" t="str">
        <f>IF(VLOOKUP(A117,女性!$A$13:$Q$112,4,FALSE)="","",VLOOKUP(A117,女性!$A$13:$Q$112,4,FALSE))</f>
        <v/>
      </c>
      <c r="E117" s="28" t="str">
        <f>IF(VLOOKUP(A117,女性!$A$13:$Q$112,5,FALSE)="","",VLOOKUP(A117,女性!$A$13:$Q$112,5,FALSE))</f>
        <v/>
      </c>
      <c r="F117" s="28" t="str">
        <f>IF(VLOOKUP(A117,女性!$A$13:$Q$112,6,FALSE)="","",VLOOKUP(A117,女性!$A$13:$Q$112,6,FALSE))</f>
        <v/>
      </c>
      <c r="G117" s="28" t="str">
        <f>IF(VLOOKUP(A117,女性!$A$13:$Q$112,7,FALSE)="","",VLOOKUP(A117,女性!$A$13:$Q$112,7,FALSE))</f>
        <v/>
      </c>
      <c r="H117" s="28" t="str">
        <f>IF(VLOOKUP(A117,女性!$A$13:$Q$112,8,FALSE)="","",VLOOKUP(A117,女性!$A$13:$Q$112,8,FALSE))</f>
        <v/>
      </c>
      <c r="I117" s="28" t="str">
        <f>IF(VLOOKUP(A117,女性!$A$13:$Q$112,9,FALSE)="","",VLOOKUP(A117,女性!$A$13:$Q$112,9,FALSE))</f>
        <v/>
      </c>
      <c r="J117" s="29" t="str">
        <f>IF(VLOOKUP(A117,女性!$A$13:$Q$112,10,FALSE)="","",VLOOKUP(A117,女性!$A$13:$Q$112,10,FALSE))</f>
        <v/>
      </c>
      <c r="K117" s="34" t="str">
        <f>IF(VLOOKUP(A117,女性!$A$13:$Q$112,11,FALSE)="","",VLOOKUP(A117,女性!$A$13:$Q$112,11,FALSE))</f>
        <v/>
      </c>
      <c r="L117" s="28" t="str">
        <f>IF(VLOOKUP(A117,女性!$A$13:$Q$112,12,FALSE)="","",VLOOKUP(A117,女性!$A$13:$Q$112,12,FALSE))</f>
        <v/>
      </c>
      <c r="M117" s="168" t="str">
        <f>IF(VLOOKUP(A117,女性!$A$13:$Q$112,13,FALSE)="","",VLOOKUP(A117,女性!$A$13:$Q$112,13,FALSE))</f>
        <v/>
      </c>
      <c r="N117" s="169" t="str">
        <f>IF(VLOOKUP(A117,女性!$A$13:$Q$112,14,FALSE)="","",VLOOKUP(A117,女性!$A$13:$Q$112,14,FALSE))</f>
        <v/>
      </c>
      <c r="O117" s="169" t="str">
        <f>IF(VLOOKUP(A117,女性!$A$13:$Q$112,15,FALSE)="","",VLOOKUP(A117,女性!$A$13:$Q$112,15,FALSE))</f>
        <v/>
      </c>
      <c r="P117" s="169" t="str">
        <f>IF(VLOOKUP(A117,女性!$A$13:$Q$112,16,FALSE)="","",VLOOKUP(A117,女性!$A$13:$Q$112,16,FALSE))</f>
        <v/>
      </c>
      <c r="Q117" s="170" t="str">
        <f>IF(VLOOKUP(A117,女性!$A$13:$Q$112,17,FALSE)="","",VLOOKUP(A117,女性!$A$13:$Q$112,17,FALSE))</f>
        <v/>
      </c>
    </row>
    <row r="118" spans="1:17" ht="17.5" customHeight="1" x14ac:dyDescent="0.55000000000000004">
      <c r="A118" s="71">
        <v>13</v>
      </c>
      <c r="B118" s="28" t="str">
        <f t="shared" si="4"/>
        <v/>
      </c>
      <c r="C118" s="28" t="str">
        <f t="shared" si="5"/>
        <v/>
      </c>
      <c r="D118" s="28" t="str">
        <f>IF(VLOOKUP(A118,女性!$A$13:$Q$112,4,FALSE)="","",VLOOKUP(A118,女性!$A$13:$Q$112,4,FALSE))</f>
        <v/>
      </c>
      <c r="E118" s="28" t="str">
        <f>IF(VLOOKUP(A118,女性!$A$13:$Q$112,5,FALSE)="","",VLOOKUP(A118,女性!$A$13:$Q$112,5,FALSE))</f>
        <v/>
      </c>
      <c r="F118" s="28" t="str">
        <f>IF(VLOOKUP(A118,女性!$A$13:$Q$112,6,FALSE)="","",VLOOKUP(A118,女性!$A$13:$Q$112,6,FALSE))</f>
        <v/>
      </c>
      <c r="G118" s="28" t="str">
        <f>IF(VLOOKUP(A118,女性!$A$13:$Q$112,7,FALSE)="","",VLOOKUP(A118,女性!$A$13:$Q$112,7,FALSE))</f>
        <v/>
      </c>
      <c r="H118" s="28" t="str">
        <f>IF(VLOOKUP(A118,女性!$A$13:$Q$112,8,FALSE)="","",VLOOKUP(A118,女性!$A$13:$Q$112,8,FALSE))</f>
        <v/>
      </c>
      <c r="I118" s="28" t="str">
        <f>IF(VLOOKUP(A118,女性!$A$13:$Q$112,9,FALSE)="","",VLOOKUP(A118,女性!$A$13:$Q$112,9,FALSE))</f>
        <v/>
      </c>
      <c r="J118" s="29" t="str">
        <f>IF(VLOOKUP(A118,女性!$A$13:$Q$112,10,FALSE)="","",VLOOKUP(A118,女性!$A$13:$Q$112,10,FALSE))</f>
        <v/>
      </c>
      <c r="K118" s="34" t="str">
        <f>IF(VLOOKUP(A118,女性!$A$13:$Q$112,11,FALSE)="","",VLOOKUP(A118,女性!$A$13:$Q$112,11,FALSE))</f>
        <v/>
      </c>
      <c r="L118" s="28" t="str">
        <f>IF(VLOOKUP(A118,女性!$A$13:$Q$112,12,FALSE)="","",VLOOKUP(A118,女性!$A$13:$Q$112,12,FALSE))</f>
        <v/>
      </c>
      <c r="M118" s="168" t="str">
        <f>IF(VLOOKUP(A118,女性!$A$13:$Q$112,13,FALSE)="","",VLOOKUP(A118,女性!$A$13:$Q$112,13,FALSE))</f>
        <v/>
      </c>
      <c r="N118" s="169" t="str">
        <f>IF(VLOOKUP(A118,女性!$A$13:$Q$112,14,FALSE)="","",VLOOKUP(A118,女性!$A$13:$Q$112,14,FALSE))</f>
        <v/>
      </c>
      <c r="O118" s="169" t="str">
        <f>IF(VLOOKUP(A118,女性!$A$13:$Q$112,15,FALSE)="","",VLOOKUP(A118,女性!$A$13:$Q$112,15,FALSE))</f>
        <v/>
      </c>
      <c r="P118" s="169" t="str">
        <f>IF(VLOOKUP(A118,女性!$A$13:$Q$112,16,FALSE)="","",VLOOKUP(A118,女性!$A$13:$Q$112,16,FALSE))</f>
        <v/>
      </c>
      <c r="Q118" s="170" t="str">
        <f>IF(VLOOKUP(A118,女性!$A$13:$Q$112,17,FALSE)="","",VLOOKUP(A118,女性!$A$13:$Q$112,17,FALSE))</f>
        <v/>
      </c>
    </row>
    <row r="119" spans="1:17" ht="17.5" customHeight="1" x14ac:dyDescent="0.55000000000000004">
      <c r="A119" s="71">
        <v>14</v>
      </c>
      <c r="B119" s="28" t="str">
        <f t="shared" si="4"/>
        <v/>
      </c>
      <c r="C119" s="28" t="str">
        <f t="shared" si="5"/>
        <v/>
      </c>
      <c r="D119" s="28" t="str">
        <f>IF(VLOOKUP(A119,女性!$A$13:$Q$112,4,FALSE)="","",VLOOKUP(A119,女性!$A$13:$Q$112,4,FALSE))</f>
        <v/>
      </c>
      <c r="E119" s="28" t="str">
        <f>IF(VLOOKUP(A119,女性!$A$13:$Q$112,5,FALSE)="","",VLOOKUP(A119,女性!$A$13:$Q$112,5,FALSE))</f>
        <v/>
      </c>
      <c r="F119" s="28" t="str">
        <f>IF(VLOOKUP(A119,女性!$A$13:$Q$112,6,FALSE)="","",VLOOKUP(A119,女性!$A$13:$Q$112,6,FALSE))</f>
        <v/>
      </c>
      <c r="G119" s="28" t="str">
        <f>IF(VLOOKUP(A119,女性!$A$13:$Q$112,7,FALSE)="","",VLOOKUP(A119,女性!$A$13:$Q$112,7,FALSE))</f>
        <v/>
      </c>
      <c r="H119" s="28" t="str">
        <f>IF(VLOOKUP(A119,女性!$A$13:$Q$112,8,FALSE)="","",VLOOKUP(A119,女性!$A$13:$Q$112,8,FALSE))</f>
        <v/>
      </c>
      <c r="I119" s="28" t="str">
        <f>IF(VLOOKUP(A119,女性!$A$13:$Q$112,9,FALSE)="","",VLOOKUP(A119,女性!$A$13:$Q$112,9,FALSE))</f>
        <v/>
      </c>
      <c r="J119" s="29" t="str">
        <f>IF(VLOOKUP(A119,女性!$A$13:$Q$112,10,FALSE)="","",VLOOKUP(A119,女性!$A$13:$Q$112,10,FALSE))</f>
        <v/>
      </c>
      <c r="K119" s="34" t="str">
        <f>IF(VLOOKUP(A119,女性!$A$13:$Q$112,11,FALSE)="","",VLOOKUP(A119,女性!$A$13:$Q$112,11,FALSE))</f>
        <v/>
      </c>
      <c r="L119" s="28" t="str">
        <f>IF(VLOOKUP(A119,女性!$A$13:$Q$112,12,FALSE)="","",VLOOKUP(A119,女性!$A$13:$Q$112,12,FALSE))</f>
        <v/>
      </c>
      <c r="M119" s="168" t="str">
        <f>IF(VLOOKUP(A119,女性!$A$13:$Q$112,13,FALSE)="","",VLOOKUP(A119,女性!$A$13:$Q$112,13,FALSE))</f>
        <v/>
      </c>
      <c r="N119" s="169" t="str">
        <f>IF(VLOOKUP(A119,女性!$A$13:$Q$112,14,FALSE)="","",VLOOKUP(A119,女性!$A$13:$Q$112,14,FALSE))</f>
        <v/>
      </c>
      <c r="O119" s="169" t="str">
        <f>IF(VLOOKUP(A119,女性!$A$13:$Q$112,15,FALSE)="","",VLOOKUP(A119,女性!$A$13:$Q$112,15,FALSE))</f>
        <v/>
      </c>
      <c r="P119" s="169" t="str">
        <f>IF(VLOOKUP(A119,女性!$A$13:$Q$112,16,FALSE)="","",VLOOKUP(A119,女性!$A$13:$Q$112,16,FALSE))</f>
        <v/>
      </c>
      <c r="Q119" s="170" t="str">
        <f>IF(VLOOKUP(A119,女性!$A$13:$Q$112,17,FALSE)="","",VLOOKUP(A119,女性!$A$13:$Q$112,17,FALSE))</f>
        <v/>
      </c>
    </row>
    <row r="120" spans="1:17" ht="17.5" customHeight="1" x14ac:dyDescent="0.55000000000000004">
      <c r="A120" s="71">
        <v>15</v>
      </c>
      <c r="B120" s="28" t="str">
        <f t="shared" si="4"/>
        <v/>
      </c>
      <c r="C120" s="28" t="str">
        <f t="shared" si="5"/>
        <v/>
      </c>
      <c r="D120" s="28" t="str">
        <f>IF(VLOOKUP(A120,女性!$A$13:$Q$112,4,FALSE)="","",VLOOKUP(A120,女性!$A$13:$Q$112,4,FALSE))</f>
        <v/>
      </c>
      <c r="E120" s="28" t="str">
        <f>IF(VLOOKUP(A120,女性!$A$13:$Q$112,5,FALSE)="","",VLOOKUP(A120,女性!$A$13:$Q$112,5,FALSE))</f>
        <v/>
      </c>
      <c r="F120" s="28" t="str">
        <f>IF(VLOOKUP(A120,女性!$A$13:$Q$112,6,FALSE)="","",VLOOKUP(A120,女性!$A$13:$Q$112,6,FALSE))</f>
        <v/>
      </c>
      <c r="G120" s="28" t="str">
        <f>IF(VLOOKUP(A120,女性!$A$13:$Q$112,7,FALSE)="","",VLOOKUP(A120,女性!$A$13:$Q$112,7,FALSE))</f>
        <v/>
      </c>
      <c r="H120" s="28" t="str">
        <f>IF(VLOOKUP(A120,女性!$A$13:$Q$112,8,FALSE)="","",VLOOKUP(A120,女性!$A$13:$Q$112,8,FALSE))</f>
        <v/>
      </c>
      <c r="I120" s="28" t="str">
        <f>IF(VLOOKUP(A120,女性!$A$13:$Q$112,9,FALSE)="","",VLOOKUP(A120,女性!$A$13:$Q$112,9,FALSE))</f>
        <v/>
      </c>
      <c r="J120" s="29" t="str">
        <f>IF(VLOOKUP(A120,女性!$A$13:$Q$112,10,FALSE)="","",VLOOKUP(A120,女性!$A$13:$Q$112,10,FALSE))</f>
        <v/>
      </c>
      <c r="K120" s="34" t="str">
        <f>IF(VLOOKUP(A120,女性!$A$13:$Q$112,11,FALSE)="","",VLOOKUP(A120,女性!$A$13:$Q$112,11,FALSE))</f>
        <v/>
      </c>
      <c r="L120" s="28" t="str">
        <f>IF(VLOOKUP(A120,女性!$A$13:$Q$112,12,FALSE)="","",VLOOKUP(A120,女性!$A$13:$Q$112,12,FALSE))</f>
        <v/>
      </c>
      <c r="M120" s="168" t="str">
        <f>IF(VLOOKUP(A120,女性!$A$13:$Q$112,13,FALSE)="","",VLOOKUP(A120,女性!$A$13:$Q$112,13,FALSE))</f>
        <v/>
      </c>
      <c r="N120" s="169" t="str">
        <f>IF(VLOOKUP(A120,女性!$A$13:$Q$112,14,FALSE)="","",VLOOKUP(A120,女性!$A$13:$Q$112,14,FALSE))</f>
        <v/>
      </c>
      <c r="O120" s="169" t="str">
        <f>IF(VLOOKUP(A120,女性!$A$13:$Q$112,15,FALSE)="","",VLOOKUP(A120,女性!$A$13:$Q$112,15,FALSE))</f>
        <v/>
      </c>
      <c r="P120" s="169" t="str">
        <f>IF(VLOOKUP(A120,女性!$A$13:$Q$112,16,FALSE)="","",VLOOKUP(A120,女性!$A$13:$Q$112,16,FALSE))</f>
        <v/>
      </c>
      <c r="Q120" s="170" t="str">
        <f>IF(VLOOKUP(A120,女性!$A$13:$Q$112,17,FALSE)="","",VLOOKUP(A120,女性!$A$13:$Q$112,17,FALSE))</f>
        <v/>
      </c>
    </row>
    <row r="121" spans="1:17" ht="17.5" customHeight="1" x14ac:dyDescent="0.55000000000000004">
      <c r="A121" s="71">
        <v>16</v>
      </c>
      <c r="B121" s="28" t="str">
        <f t="shared" si="4"/>
        <v/>
      </c>
      <c r="C121" s="28" t="str">
        <f t="shared" si="5"/>
        <v/>
      </c>
      <c r="D121" s="28" t="str">
        <f>IF(VLOOKUP(A121,女性!$A$13:$Q$112,4,FALSE)="","",VLOOKUP(A121,女性!$A$13:$Q$112,4,FALSE))</f>
        <v/>
      </c>
      <c r="E121" s="28" t="str">
        <f>IF(VLOOKUP(A121,女性!$A$13:$Q$112,5,FALSE)="","",VLOOKUP(A121,女性!$A$13:$Q$112,5,FALSE))</f>
        <v/>
      </c>
      <c r="F121" s="28" t="str">
        <f>IF(VLOOKUP(A121,女性!$A$13:$Q$112,6,FALSE)="","",VLOOKUP(A121,女性!$A$13:$Q$112,6,FALSE))</f>
        <v/>
      </c>
      <c r="G121" s="28" t="str">
        <f>IF(VLOOKUP(A121,女性!$A$13:$Q$112,7,FALSE)="","",VLOOKUP(A121,女性!$A$13:$Q$112,7,FALSE))</f>
        <v/>
      </c>
      <c r="H121" s="28" t="str">
        <f>IF(VLOOKUP(A121,女性!$A$13:$Q$112,8,FALSE)="","",VLOOKUP(A121,女性!$A$13:$Q$112,8,FALSE))</f>
        <v/>
      </c>
      <c r="I121" s="28" t="str">
        <f>IF(VLOOKUP(A121,女性!$A$13:$Q$112,9,FALSE)="","",VLOOKUP(A121,女性!$A$13:$Q$112,9,FALSE))</f>
        <v/>
      </c>
      <c r="J121" s="29" t="str">
        <f>IF(VLOOKUP(A121,女性!$A$13:$Q$112,10,FALSE)="","",VLOOKUP(A121,女性!$A$13:$Q$112,10,FALSE))</f>
        <v/>
      </c>
      <c r="K121" s="34" t="str">
        <f>IF(VLOOKUP(A121,女性!$A$13:$Q$112,11,FALSE)="","",VLOOKUP(A121,女性!$A$13:$Q$112,11,FALSE))</f>
        <v/>
      </c>
      <c r="L121" s="28" t="str">
        <f>IF(VLOOKUP(A121,女性!$A$13:$Q$112,12,FALSE)="","",VLOOKUP(A121,女性!$A$13:$Q$112,12,FALSE))</f>
        <v/>
      </c>
      <c r="M121" s="168" t="str">
        <f>IF(VLOOKUP(A121,女性!$A$13:$Q$112,13,FALSE)="","",VLOOKUP(A121,女性!$A$13:$Q$112,13,FALSE))</f>
        <v/>
      </c>
      <c r="N121" s="169" t="str">
        <f>IF(VLOOKUP(A121,女性!$A$13:$Q$112,14,FALSE)="","",VLOOKUP(A121,女性!$A$13:$Q$112,14,FALSE))</f>
        <v/>
      </c>
      <c r="O121" s="169" t="str">
        <f>IF(VLOOKUP(A121,女性!$A$13:$Q$112,15,FALSE)="","",VLOOKUP(A121,女性!$A$13:$Q$112,15,FALSE))</f>
        <v/>
      </c>
      <c r="P121" s="169" t="str">
        <f>IF(VLOOKUP(A121,女性!$A$13:$Q$112,16,FALSE)="","",VLOOKUP(A121,女性!$A$13:$Q$112,16,FALSE))</f>
        <v/>
      </c>
      <c r="Q121" s="170" t="str">
        <f>IF(VLOOKUP(A121,女性!$A$13:$Q$112,17,FALSE)="","",VLOOKUP(A121,女性!$A$13:$Q$112,17,FALSE))</f>
        <v/>
      </c>
    </row>
    <row r="122" spans="1:17" ht="17.5" customHeight="1" x14ac:dyDescent="0.55000000000000004">
      <c r="A122" s="71">
        <v>17</v>
      </c>
      <c r="B122" s="28" t="str">
        <f t="shared" si="4"/>
        <v/>
      </c>
      <c r="C122" s="28" t="str">
        <f t="shared" si="5"/>
        <v/>
      </c>
      <c r="D122" s="28" t="str">
        <f>IF(VLOOKUP(A122,女性!$A$13:$Q$112,4,FALSE)="","",VLOOKUP(A122,女性!$A$13:$Q$112,4,FALSE))</f>
        <v/>
      </c>
      <c r="E122" s="28" t="str">
        <f>IF(VLOOKUP(A122,女性!$A$13:$Q$112,5,FALSE)="","",VLOOKUP(A122,女性!$A$13:$Q$112,5,FALSE))</f>
        <v/>
      </c>
      <c r="F122" s="28" t="str">
        <f>IF(VLOOKUP(A122,女性!$A$13:$Q$112,6,FALSE)="","",VLOOKUP(A122,女性!$A$13:$Q$112,6,FALSE))</f>
        <v/>
      </c>
      <c r="G122" s="28" t="str">
        <f>IF(VLOOKUP(A122,女性!$A$13:$Q$112,7,FALSE)="","",VLOOKUP(A122,女性!$A$13:$Q$112,7,FALSE))</f>
        <v/>
      </c>
      <c r="H122" s="28" t="str">
        <f>IF(VLOOKUP(A122,女性!$A$13:$Q$112,8,FALSE)="","",VLOOKUP(A122,女性!$A$13:$Q$112,8,FALSE))</f>
        <v/>
      </c>
      <c r="I122" s="28" t="str">
        <f>IF(VLOOKUP(A122,女性!$A$13:$Q$112,9,FALSE)="","",VLOOKUP(A122,女性!$A$13:$Q$112,9,FALSE))</f>
        <v/>
      </c>
      <c r="J122" s="29" t="str">
        <f>IF(VLOOKUP(A122,女性!$A$13:$Q$112,10,FALSE)="","",VLOOKUP(A122,女性!$A$13:$Q$112,10,FALSE))</f>
        <v/>
      </c>
      <c r="K122" s="34" t="str">
        <f>IF(VLOOKUP(A122,女性!$A$13:$Q$112,11,FALSE)="","",VLOOKUP(A122,女性!$A$13:$Q$112,11,FALSE))</f>
        <v/>
      </c>
      <c r="L122" s="28" t="str">
        <f>IF(VLOOKUP(A122,女性!$A$13:$Q$112,12,FALSE)="","",VLOOKUP(A122,女性!$A$13:$Q$112,12,FALSE))</f>
        <v/>
      </c>
      <c r="M122" s="168" t="str">
        <f>IF(VLOOKUP(A122,女性!$A$13:$Q$112,13,FALSE)="","",VLOOKUP(A122,女性!$A$13:$Q$112,13,FALSE))</f>
        <v/>
      </c>
      <c r="N122" s="169" t="str">
        <f>IF(VLOOKUP(A122,女性!$A$13:$Q$112,14,FALSE)="","",VLOOKUP(A122,女性!$A$13:$Q$112,14,FALSE))</f>
        <v/>
      </c>
      <c r="O122" s="169" t="str">
        <f>IF(VLOOKUP(A122,女性!$A$13:$Q$112,15,FALSE)="","",VLOOKUP(A122,女性!$A$13:$Q$112,15,FALSE))</f>
        <v/>
      </c>
      <c r="P122" s="169" t="str">
        <f>IF(VLOOKUP(A122,女性!$A$13:$Q$112,16,FALSE)="","",VLOOKUP(A122,女性!$A$13:$Q$112,16,FALSE))</f>
        <v/>
      </c>
      <c r="Q122" s="170" t="str">
        <f>IF(VLOOKUP(A122,女性!$A$13:$Q$112,17,FALSE)="","",VLOOKUP(A122,女性!$A$13:$Q$112,17,FALSE))</f>
        <v/>
      </c>
    </row>
    <row r="123" spans="1:17" ht="17.5" customHeight="1" x14ac:dyDescent="0.55000000000000004">
      <c r="A123" s="71">
        <v>18</v>
      </c>
      <c r="B123" s="28" t="str">
        <f t="shared" si="4"/>
        <v/>
      </c>
      <c r="C123" s="28" t="str">
        <f t="shared" si="5"/>
        <v/>
      </c>
      <c r="D123" s="28" t="str">
        <f>IF(VLOOKUP(A123,女性!$A$13:$Q$112,4,FALSE)="","",VLOOKUP(A123,女性!$A$13:$Q$112,4,FALSE))</f>
        <v/>
      </c>
      <c r="E123" s="28" t="str">
        <f>IF(VLOOKUP(A123,女性!$A$13:$Q$112,5,FALSE)="","",VLOOKUP(A123,女性!$A$13:$Q$112,5,FALSE))</f>
        <v/>
      </c>
      <c r="F123" s="28" t="str">
        <f>IF(VLOOKUP(A123,女性!$A$13:$Q$112,6,FALSE)="","",VLOOKUP(A123,女性!$A$13:$Q$112,6,FALSE))</f>
        <v/>
      </c>
      <c r="G123" s="28" t="str">
        <f>IF(VLOOKUP(A123,女性!$A$13:$Q$112,7,FALSE)="","",VLOOKUP(A123,女性!$A$13:$Q$112,7,FALSE))</f>
        <v/>
      </c>
      <c r="H123" s="28" t="str">
        <f>IF(VLOOKUP(A123,女性!$A$13:$Q$112,8,FALSE)="","",VLOOKUP(A123,女性!$A$13:$Q$112,8,FALSE))</f>
        <v/>
      </c>
      <c r="I123" s="28" t="str">
        <f>IF(VLOOKUP(A123,女性!$A$13:$Q$112,9,FALSE)="","",VLOOKUP(A123,女性!$A$13:$Q$112,9,FALSE))</f>
        <v/>
      </c>
      <c r="J123" s="29" t="str">
        <f>IF(VLOOKUP(A123,女性!$A$13:$Q$112,10,FALSE)="","",VLOOKUP(A123,女性!$A$13:$Q$112,10,FALSE))</f>
        <v/>
      </c>
      <c r="K123" s="34" t="str">
        <f>IF(VLOOKUP(A123,女性!$A$13:$Q$112,11,FALSE)="","",VLOOKUP(A123,女性!$A$13:$Q$112,11,FALSE))</f>
        <v/>
      </c>
      <c r="L123" s="28" t="str">
        <f>IF(VLOOKUP(A123,女性!$A$13:$Q$112,12,FALSE)="","",VLOOKUP(A123,女性!$A$13:$Q$112,12,FALSE))</f>
        <v/>
      </c>
      <c r="M123" s="168" t="str">
        <f>IF(VLOOKUP(A123,女性!$A$13:$Q$112,13,FALSE)="","",VLOOKUP(A123,女性!$A$13:$Q$112,13,FALSE))</f>
        <v/>
      </c>
      <c r="N123" s="169" t="str">
        <f>IF(VLOOKUP(A123,女性!$A$13:$Q$112,14,FALSE)="","",VLOOKUP(A123,女性!$A$13:$Q$112,14,FALSE))</f>
        <v/>
      </c>
      <c r="O123" s="169" t="str">
        <f>IF(VLOOKUP(A123,女性!$A$13:$Q$112,15,FALSE)="","",VLOOKUP(A123,女性!$A$13:$Q$112,15,FALSE))</f>
        <v/>
      </c>
      <c r="P123" s="169" t="str">
        <f>IF(VLOOKUP(A123,女性!$A$13:$Q$112,16,FALSE)="","",VLOOKUP(A123,女性!$A$13:$Q$112,16,FALSE))</f>
        <v/>
      </c>
      <c r="Q123" s="170" t="str">
        <f>IF(VLOOKUP(A123,女性!$A$13:$Q$112,17,FALSE)="","",VLOOKUP(A123,女性!$A$13:$Q$112,17,FALSE))</f>
        <v/>
      </c>
    </row>
    <row r="124" spans="1:17" ht="17.5" customHeight="1" x14ac:dyDescent="0.55000000000000004">
      <c r="A124" s="71">
        <v>19</v>
      </c>
      <c r="B124" s="28" t="str">
        <f t="shared" si="4"/>
        <v/>
      </c>
      <c r="C124" s="28" t="str">
        <f t="shared" si="5"/>
        <v/>
      </c>
      <c r="D124" s="28" t="str">
        <f>IF(VLOOKUP(A124,女性!$A$13:$Q$112,4,FALSE)="","",VLOOKUP(A124,女性!$A$13:$Q$112,4,FALSE))</f>
        <v/>
      </c>
      <c r="E124" s="28" t="str">
        <f>IF(VLOOKUP(A124,女性!$A$13:$Q$112,5,FALSE)="","",VLOOKUP(A124,女性!$A$13:$Q$112,5,FALSE))</f>
        <v/>
      </c>
      <c r="F124" s="28" t="str">
        <f>IF(VLOOKUP(A124,女性!$A$13:$Q$112,6,FALSE)="","",VLOOKUP(A124,女性!$A$13:$Q$112,6,FALSE))</f>
        <v/>
      </c>
      <c r="G124" s="28" t="str">
        <f>IF(VLOOKUP(A124,女性!$A$13:$Q$112,7,FALSE)="","",VLOOKUP(A124,女性!$A$13:$Q$112,7,FALSE))</f>
        <v/>
      </c>
      <c r="H124" s="28" t="str">
        <f>IF(VLOOKUP(A124,女性!$A$13:$Q$112,8,FALSE)="","",VLOOKUP(A124,女性!$A$13:$Q$112,8,FALSE))</f>
        <v/>
      </c>
      <c r="I124" s="28" t="str">
        <f>IF(VLOOKUP(A124,女性!$A$13:$Q$112,9,FALSE)="","",VLOOKUP(A124,女性!$A$13:$Q$112,9,FALSE))</f>
        <v/>
      </c>
      <c r="J124" s="29" t="str">
        <f>IF(VLOOKUP(A124,女性!$A$13:$Q$112,10,FALSE)="","",VLOOKUP(A124,女性!$A$13:$Q$112,10,FALSE))</f>
        <v/>
      </c>
      <c r="K124" s="34" t="str">
        <f>IF(VLOOKUP(A124,女性!$A$13:$Q$112,11,FALSE)="","",VLOOKUP(A124,女性!$A$13:$Q$112,11,FALSE))</f>
        <v/>
      </c>
      <c r="L124" s="28" t="str">
        <f>IF(VLOOKUP(A124,女性!$A$13:$Q$112,12,FALSE)="","",VLOOKUP(A124,女性!$A$13:$Q$112,12,FALSE))</f>
        <v/>
      </c>
      <c r="M124" s="168" t="str">
        <f>IF(VLOOKUP(A124,女性!$A$13:$Q$112,13,FALSE)="","",VLOOKUP(A124,女性!$A$13:$Q$112,13,FALSE))</f>
        <v/>
      </c>
      <c r="N124" s="169" t="str">
        <f>IF(VLOOKUP(A124,女性!$A$13:$Q$112,14,FALSE)="","",VLOOKUP(A124,女性!$A$13:$Q$112,14,FALSE))</f>
        <v/>
      </c>
      <c r="O124" s="169" t="str">
        <f>IF(VLOOKUP(A124,女性!$A$13:$Q$112,15,FALSE)="","",VLOOKUP(A124,女性!$A$13:$Q$112,15,FALSE))</f>
        <v/>
      </c>
      <c r="P124" s="169" t="str">
        <f>IF(VLOOKUP(A124,女性!$A$13:$Q$112,16,FALSE)="","",VLOOKUP(A124,女性!$A$13:$Q$112,16,FALSE))</f>
        <v/>
      </c>
      <c r="Q124" s="170" t="str">
        <f>IF(VLOOKUP(A124,女性!$A$13:$Q$112,17,FALSE)="","",VLOOKUP(A124,女性!$A$13:$Q$112,17,FALSE))</f>
        <v/>
      </c>
    </row>
    <row r="125" spans="1:17" ht="17.5" customHeight="1" x14ac:dyDescent="0.55000000000000004">
      <c r="A125" s="71">
        <v>20</v>
      </c>
      <c r="B125" s="28" t="str">
        <f t="shared" si="4"/>
        <v/>
      </c>
      <c r="C125" s="28" t="str">
        <f t="shared" si="5"/>
        <v/>
      </c>
      <c r="D125" s="28" t="str">
        <f>IF(VLOOKUP(A125,女性!$A$13:$Q$112,4,FALSE)="","",VLOOKUP(A125,女性!$A$13:$Q$112,4,FALSE))</f>
        <v/>
      </c>
      <c r="E125" s="28" t="str">
        <f>IF(VLOOKUP(A125,女性!$A$13:$Q$112,5,FALSE)="","",VLOOKUP(A125,女性!$A$13:$Q$112,5,FALSE))</f>
        <v/>
      </c>
      <c r="F125" s="28" t="str">
        <f>IF(VLOOKUP(A125,女性!$A$13:$Q$112,6,FALSE)="","",VLOOKUP(A125,女性!$A$13:$Q$112,6,FALSE))</f>
        <v/>
      </c>
      <c r="G125" s="28" t="str">
        <f>IF(VLOOKUP(A125,女性!$A$13:$Q$112,7,FALSE)="","",VLOOKUP(A125,女性!$A$13:$Q$112,7,FALSE))</f>
        <v/>
      </c>
      <c r="H125" s="28" t="str">
        <f>IF(VLOOKUP(A125,女性!$A$13:$Q$112,8,FALSE)="","",VLOOKUP(A125,女性!$A$13:$Q$112,8,FALSE))</f>
        <v/>
      </c>
      <c r="I125" s="28" t="str">
        <f>IF(VLOOKUP(A125,女性!$A$13:$Q$112,9,FALSE)="","",VLOOKUP(A125,女性!$A$13:$Q$112,9,FALSE))</f>
        <v/>
      </c>
      <c r="J125" s="29" t="str">
        <f>IF(VLOOKUP(A125,女性!$A$13:$Q$112,10,FALSE)="","",VLOOKUP(A125,女性!$A$13:$Q$112,10,FALSE))</f>
        <v/>
      </c>
      <c r="K125" s="34" t="str">
        <f>IF(VLOOKUP(A125,女性!$A$13:$Q$112,11,FALSE)="","",VLOOKUP(A125,女性!$A$13:$Q$112,11,FALSE))</f>
        <v/>
      </c>
      <c r="L125" s="28" t="str">
        <f>IF(VLOOKUP(A125,女性!$A$13:$Q$112,12,FALSE)="","",VLOOKUP(A125,女性!$A$13:$Q$112,12,FALSE))</f>
        <v/>
      </c>
      <c r="M125" s="168" t="str">
        <f>IF(VLOOKUP(A125,女性!$A$13:$Q$112,13,FALSE)="","",VLOOKUP(A125,女性!$A$13:$Q$112,13,FALSE))</f>
        <v/>
      </c>
      <c r="N125" s="169" t="str">
        <f>IF(VLOOKUP(A125,女性!$A$13:$Q$112,14,FALSE)="","",VLOOKUP(A125,女性!$A$13:$Q$112,14,FALSE))</f>
        <v/>
      </c>
      <c r="O125" s="169" t="str">
        <f>IF(VLOOKUP(A125,女性!$A$13:$Q$112,15,FALSE)="","",VLOOKUP(A125,女性!$A$13:$Q$112,15,FALSE))</f>
        <v/>
      </c>
      <c r="P125" s="169" t="str">
        <f>IF(VLOOKUP(A125,女性!$A$13:$Q$112,16,FALSE)="","",VLOOKUP(A125,女性!$A$13:$Q$112,16,FALSE))</f>
        <v/>
      </c>
      <c r="Q125" s="170" t="str">
        <f>IF(VLOOKUP(A125,女性!$A$13:$Q$112,17,FALSE)="","",VLOOKUP(A125,女性!$A$13:$Q$112,17,FALSE))</f>
        <v/>
      </c>
    </row>
    <row r="126" spans="1:17" ht="17.5" customHeight="1" x14ac:dyDescent="0.55000000000000004">
      <c r="A126" s="71">
        <v>21</v>
      </c>
      <c r="B126" s="28" t="str">
        <f t="shared" si="4"/>
        <v/>
      </c>
      <c r="C126" s="28" t="str">
        <f t="shared" si="5"/>
        <v/>
      </c>
      <c r="D126" s="28" t="str">
        <f>IF(VLOOKUP(A126,女性!$A$13:$Q$112,4,FALSE)="","",VLOOKUP(A126,女性!$A$13:$Q$112,4,FALSE))</f>
        <v/>
      </c>
      <c r="E126" s="28" t="str">
        <f>IF(VLOOKUP(A126,女性!$A$13:$Q$112,5,FALSE)="","",VLOOKUP(A126,女性!$A$13:$Q$112,5,FALSE))</f>
        <v/>
      </c>
      <c r="F126" s="28" t="str">
        <f>IF(VLOOKUP(A126,女性!$A$13:$Q$112,6,FALSE)="","",VLOOKUP(A126,女性!$A$13:$Q$112,6,FALSE))</f>
        <v/>
      </c>
      <c r="G126" s="28" t="str">
        <f>IF(VLOOKUP(A126,女性!$A$13:$Q$112,7,FALSE)="","",VLOOKUP(A126,女性!$A$13:$Q$112,7,FALSE))</f>
        <v/>
      </c>
      <c r="H126" s="28" t="str">
        <f>IF(VLOOKUP(A126,女性!$A$13:$Q$112,8,FALSE)="","",VLOOKUP(A126,女性!$A$13:$Q$112,8,FALSE))</f>
        <v/>
      </c>
      <c r="I126" s="28" t="str">
        <f>IF(VLOOKUP(A126,女性!$A$13:$Q$112,9,FALSE)="","",VLOOKUP(A126,女性!$A$13:$Q$112,9,FALSE))</f>
        <v/>
      </c>
      <c r="J126" s="29" t="str">
        <f>IF(VLOOKUP(A126,女性!$A$13:$Q$112,10,FALSE)="","",VLOOKUP(A126,女性!$A$13:$Q$112,10,FALSE))</f>
        <v/>
      </c>
      <c r="K126" s="34" t="str">
        <f>IF(VLOOKUP(A126,女性!$A$13:$Q$112,11,FALSE)="","",VLOOKUP(A126,女性!$A$13:$Q$112,11,FALSE))</f>
        <v/>
      </c>
      <c r="L126" s="28" t="str">
        <f>IF(VLOOKUP(A126,女性!$A$13:$Q$112,12,FALSE)="","",VLOOKUP(A126,女性!$A$13:$Q$112,12,FALSE))</f>
        <v/>
      </c>
      <c r="M126" s="168" t="str">
        <f>IF(VLOOKUP(A126,女性!$A$13:$Q$112,13,FALSE)="","",VLOOKUP(A126,女性!$A$13:$Q$112,13,FALSE))</f>
        <v/>
      </c>
      <c r="N126" s="169" t="str">
        <f>IF(VLOOKUP(A126,女性!$A$13:$Q$112,14,FALSE)="","",VLOOKUP(A126,女性!$A$13:$Q$112,14,FALSE))</f>
        <v/>
      </c>
      <c r="O126" s="169" t="str">
        <f>IF(VLOOKUP(A126,女性!$A$13:$Q$112,15,FALSE)="","",VLOOKUP(A126,女性!$A$13:$Q$112,15,FALSE))</f>
        <v/>
      </c>
      <c r="P126" s="169" t="str">
        <f>IF(VLOOKUP(A126,女性!$A$13:$Q$112,16,FALSE)="","",VLOOKUP(A126,女性!$A$13:$Q$112,16,FALSE))</f>
        <v/>
      </c>
      <c r="Q126" s="170" t="str">
        <f>IF(VLOOKUP(A126,女性!$A$13:$Q$112,17,FALSE)="","",VLOOKUP(A126,女性!$A$13:$Q$112,17,FALSE))</f>
        <v/>
      </c>
    </row>
    <row r="127" spans="1:17" ht="17.5" customHeight="1" x14ac:dyDescent="0.55000000000000004">
      <c r="A127" s="71">
        <v>22</v>
      </c>
      <c r="B127" s="28" t="str">
        <f t="shared" si="4"/>
        <v/>
      </c>
      <c r="C127" s="28" t="str">
        <f t="shared" si="5"/>
        <v/>
      </c>
      <c r="D127" s="28" t="str">
        <f>IF(VLOOKUP(A127,女性!$A$13:$Q$112,4,FALSE)="","",VLOOKUP(A127,女性!$A$13:$Q$112,4,FALSE))</f>
        <v/>
      </c>
      <c r="E127" s="28" t="str">
        <f>IF(VLOOKUP(A127,女性!$A$13:$Q$112,5,FALSE)="","",VLOOKUP(A127,女性!$A$13:$Q$112,5,FALSE))</f>
        <v/>
      </c>
      <c r="F127" s="28" t="str">
        <f>IF(VLOOKUP(A127,女性!$A$13:$Q$112,6,FALSE)="","",VLOOKUP(A127,女性!$A$13:$Q$112,6,FALSE))</f>
        <v/>
      </c>
      <c r="G127" s="28" t="str">
        <f>IF(VLOOKUP(A127,女性!$A$13:$Q$112,7,FALSE)="","",VLOOKUP(A127,女性!$A$13:$Q$112,7,FALSE))</f>
        <v/>
      </c>
      <c r="H127" s="28" t="str">
        <f>IF(VLOOKUP(A127,女性!$A$13:$Q$112,8,FALSE)="","",VLOOKUP(A127,女性!$A$13:$Q$112,8,FALSE))</f>
        <v/>
      </c>
      <c r="I127" s="28" t="str">
        <f>IF(VLOOKUP(A127,女性!$A$13:$Q$112,9,FALSE)="","",VLOOKUP(A127,女性!$A$13:$Q$112,9,FALSE))</f>
        <v/>
      </c>
      <c r="J127" s="29" t="str">
        <f>IF(VLOOKUP(A127,女性!$A$13:$Q$112,10,FALSE)="","",VLOOKUP(A127,女性!$A$13:$Q$112,10,FALSE))</f>
        <v/>
      </c>
      <c r="K127" s="34" t="str">
        <f>IF(VLOOKUP(A127,女性!$A$13:$Q$112,11,FALSE)="","",VLOOKUP(A127,女性!$A$13:$Q$112,11,FALSE))</f>
        <v/>
      </c>
      <c r="L127" s="28" t="str">
        <f>IF(VLOOKUP(A127,女性!$A$13:$Q$112,12,FALSE)="","",VLOOKUP(A127,女性!$A$13:$Q$112,12,FALSE))</f>
        <v/>
      </c>
      <c r="M127" s="168" t="str">
        <f>IF(VLOOKUP(A127,女性!$A$13:$Q$112,13,FALSE)="","",VLOOKUP(A127,女性!$A$13:$Q$112,13,FALSE))</f>
        <v/>
      </c>
      <c r="N127" s="169" t="str">
        <f>IF(VLOOKUP(A127,女性!$A$13:$Q$112,14,FALSE)="","",VLOOKUP(A127,女性!$A$13:$Q$112,14,FALSE))</f>
        <v/>
      </c>
      <c r="O127" s="169" t="str">
        <f>IF(VLOOKUP(A127,女性!$A$13:$Q$112,15,FALSE)="","",VLOOKUP(A127,女性!$A$13:$Q$112,15,FALSE))</f>
        <v/>
      </c>
      <c r="P127" s="169" t="str">
        <f>IF(VLOOKUP(A127,女性!$A$13:$Q$112,16,FALSE)="","",VLOOKUP(A127,女性!$A$13:$Q$112,16,FALSE))</f>
        <v/>
      </c>
      <c r="Q127" s="170" t="str">
        <f>IF(VLOOKUP(A127,女性!$A$13:$Q$112,17,FALSE)="","",VLOOKUP(A127,女性!$A$13:$Q$112,17,FALSE))</f>
        <v/>
      </c>
    </row>
    <row r="128" spans="1:17" ht="17.5" customHeight="1" x14ac:dyDescent="0.55000000000000004">
      <c r="A128" s="71">
        <v>23</v>
      </c>
      <c r="B128" s="28" t="str">
        <f t="shared" si="4"/>
        <v/>
      </c>
      <c r="C128" s="28" t="str">
        <f t="shared" si="5"/>
        <v/>
      </c>
      <c r="D128" s="28" t="str">
        <f>IF(VLOOKUP(A128,女性!$A$13:$Q$112,4,FALSE)="","",VLOOKUP(A128,女性!$A$13:$Q$112,4,FALSE))</f>
        <v/>
      </c>
      <c r="E128" s="28" t="str">
        <f>IF(VLOOKUP(A128,女性!$A$13:$Q$112,5,FALSE)="","",VLOOKUP(A128,女性!$A$13:$Q$112,5,FALSE))</f>
        <v/>
      </c>
      <c r="F128" s="28" t="str">
        <f>IF(VLOOKUP(A128,女性!$A$13:$Q$112,6,FALSE)="","",VLOOKUP(A128,女性!$A$13:$Q$112,6,FALSE))</f>
        <v/>
      </c>
      <c r="G128" s="28" t="str">
        <f>IF(VLOOKUP(A128,女性!$A$13:$Q$112,7,FALSE)="","",VLOOKUP(A128,女性!$A$13:$Q$112,7,FALSE))</f>
        <v/>
      </c>
      <c r="H128" s="28" t="str">
        <f>IF(VLOOKUP(A128,女性!$A$13:$Q$112,8,FALSE)="","",VLOOKUP(A128,女性!$A$13:$Q$112,8,FALSE))</f>
        <v/>
      </c>
      <c r="I128" s="28" t="str">
        <f>IF(VLOOKUP(A128,女性!$A$13:$Q$112,9,FALSE)="","",VLOOKUP(A128,女性!$A$13:$Q$112,9,FALSE))</f>
        <v/>
      </c>
      <c r="J128" s="29" t="str">
        <f>IF(VLOOKUP(A128,女性!$A$13:$Q$112,10,FALSE)="","",VLOOKUP(A128,女性!$A$13:$Q$112,10,FALSE))</f>
        <v/>
      </c>
      <c r="K128" s="34" t="str">
        <f>IF(VLOOKUP(A128,女性!$A$13:$Q$112,11,FALSE)="","",VLOOKUP(A128,女性!$A$13:$Q$112,11,FALSE))</f>
        <v/>
      </c>
      <c r="L128" s="28" t="str">
        <f>IF(VLOOKUP(A128,女性!$A$13:$Q$112,12,FALSE)="","",VLOOKUP(A128,女性!$A$13:$Q$112,12,FALSE))</f>
        <v/>
      </c>
      <c r="M128" s="168" t="str">
        <f>IF(VLOOKUP(A128,女性!$A$13:$Q$112,13,FALSE)="","",VLOOKUP(A128,女性!$A$13:$Q$112,13,FALSE))</f>
        <v/>
      </c>
      <c r="N128" s="169" t="str">
        <f>IF(VLOOKUP(A128,女性!$A$13:$Q$112,14,FALSE)="","",VLOOKUP(A128,女性!$A$13:$Q$112,14,FALSE))</f>
        <v/>
      </c>
      <c r="O128" s="169" t="str">
        <f>IF(VLOOKUP(A128,女性!$A$13:$Q$112,15,FALSE)="","",VLOOKUP(A128,女性!$A$13:$Q$112,15,FALSE))</f>
        <v/>
      </c>
      <c r="P128" s="169" t="str">
        <f>IF(VLOOKUP(A128,女性!$A$13:$Q$112,16,FALSE)="","",VLOOKUP(A128,女性!$A$13:$Q$112,16,FALSE))</f>
        <v/>
      </c>
      <c r="Q128" s="170" t="str">
        <f>IF(VLOOKUP(A128,女性!$A$13:$Q$112,17,FALSE)="","",VLOOKUP(A128,女性!$A$13:$Q$112,17,FALSE))</f>
        <v/>
      </c>
    </row>
    <row r="129" spans="1:17" ht="17.5" customHeight="1" x14ac:dyDescent="0.55000000000000004">
      <c r="A129" s="71">
        <v>24</v>
      </c>
      <c r="B129" s="28" t="str">
        <f t="shared" si="4"/>
        <v/>
      </c>
      <c r="C129" s="28" t="str">
        <f t="shared" si="5"/>
        <v/>
      </c>
      <c r="D129" s="28" t="str">
        <f>IF(VLOOKUP(A129,女性!$A$13:$Q$112,4,FALSE)="","",VLOOKUP(A129,女性!$A$13:$Q$112,4,FALSE))</f>
        <v/>
      </c>
      <c r="E129" s="28" t="str">
        <f>IF(VLOOKUP(A129,女性!$A$13:$Q$112,5,FALSE)="","",VLOOKUP(A129,女性!$A$13:$Q$112,5,FALSE))</f>
        <v/>
      </c>
      <c r="F129" s="28" t="str">
        <f>IF(VLOOKUP(A129,女性!$A$13:$Q$112,6,FALSE)="","",VLOOKUP(A129,女性!$A$13:$Q$112,6,FALSE))</f>
        <v/>
      </c>
      <c r="G129" s="28" t="str">
        <f>IF(VLOOKUP(A129,女性!$A$13:$Q$112,7,FALSE)="","",VLOOKUP(A129,女性!$A$13:$Q$112,7,FALSE))</f>
        <v/>
      </c>
      <c r="H129" s="28" t="str">
        <f>IF(VLOOKUP(A129,女性!$A$13:$Q$112,8,FALSE)="","",VLOOKUP(A129,女性!$A$13:$Q$112,8,FALSE))</f>
        <v/>
      </c>
      <c r="I129" s="28" t="str">
        <f>IF(VLOOKUP(A129,女性!$A$13:$Q$112,9,FALSE)="","",VLOOKUP(A129,女性!$A$13:$Q$112,9,FALSE))</f>
        <v/>
      </c>
      <c r="J129" s="29" t="str">
        <f>IF(VLOOKUP(A129,女性!$A$13:$Q$112,10,FALSE)="","",VLOOKUP(A129,女性!$A$13:$Q$112,10,FALSE))</f>
        <v/>
      </c>
      <c r="K129" s="34" t="str">
        <f>IF(VLOOKUP(A129,女性!$A$13:$Q$112,11,FALSE)="","",VLOOKUP(A129,女性!$A$13:$Q$112,11,FALSE))</f>
        <v/>
      </c>
      <c r="L129" s="28" t="str">
        <f>IF(VLOOKUP(A129,女性!$A$13:$Q$112,12,FALSE)="","",VLOOKUP(A129,女性!$A$13:$Q$112,12,FALSE))</f>
        <v/>
      </c>
      <c r="M129" s="168" t="str">
        <f>IF(VLOOKUP(A129,女性!$A$13:$Q$112,13,FALSE)="","",VLOOKUP(A129,女性!$A$13:$Q$112,13,FALSE))</f>
        <v/>
      </c>
      <c r="N129" s="169" t="str">
        <f>IF(VLOOKUP(A129,女性!$A$13:$Q$112,14,FALSE)="","",VLOOKUP(A129,女性!$A$13:$Q$112,14,FALSE))</f>
        <v/>
      </c>
      <c r="O129" s="169" t="str">
        <f>IF(VLOOKUP(A129,女性!$A$13:$Q$112,15,FALSE)="","",VLOOKUP(A129,女性!$A$13:$Q$112,15,FALSE))</f>
        <v/>
      </c>
      <c r="P129" s="169" t="str">
        <f>IF(VLOOKUP(A129,女性!$A$13:$Q$112,16,FALSE)="","",VLOOKUP(A129,女性!$A$13:$Q$112,16,FALSE))</f>
        <v/>
      </c>
      <c r="Q129" s="170" t="str">
        <f>IF(VLOOKUP(A129,女性!$A$13:$Q$112,17,FALSE)="","",VLOOKUP(A129,女性!$A$13:$Q$112,17,FALSE))</f>
        <v/>
      </c>
    </row>
    <row r="130" spans="1:17" ht="17.5" customHeight="1" x14ac:dyDescent="0.55000000000000004">
      <c r="A130" s="71">
        <v>25</v>
      </c>
      <c r="B130" s="28" t="str">
        <f t="shared" si="4"/>
        <v/>
      </c>
      <c r="C130" s="28" t="str">
        <f t="shared" si="5"/>
        <v/>
      </c>
      <c r="D130" s="28" t="str">
        <f>IF(VLOOKUP(A130,女性!$A$13:$Q$112,4,FALSE)="","",VLOOKUP(A130,女性!$A$13:$Q$112,4,FALSE))</f>
        <v/>
      </c>
      <c r="E130" s="28" t="str">
        <f>IF(VLOOKUP(A130,女性!$A$13:$Q$112,5,FALSE)="","",VLOOKUP(A130,女性!$A$13:$Q$112,5,FALSE))</f>
        <v/>
      </c>
      <c r="F130" s="28" t="str">
        <f>IF(VLOOKUP(A130,女性!$A$13:$Q$112,6,FALSE)="","",VLOOKUP(A130,女性!$A$13:$Q$112,6,FALSE))</f>
        <v/>
      </c>
      <c r="G130" s="28" t="str">
        <f>IF(VLOOKUP(A130,女性!$A$13:$Q$112,7,FALSE)="","",VLOOKUP(A130,女性!$A$13:$Q$112,7,FALSE))</f>
        <v/>
      </c>
      <c r="H130" s="28" t="str">
        <f>IF(VLOOKUP(A130,女性!$A$13:$Q$112,8,FALSE)="","",VLOOKUP(A130,女性!$A$13:$Q$112,8,FALSE))</f>
        <v/>
      </c>
      <c r="I130" s="28" t="str">
        <f>IF(VLOOKUP(A130,女性!$A$13:$Q$112,9,FALSE)="","",VLOOKUP(A130,女性!$A$13:$Q$112,9,FALSE))</f>
        <v/>
      </c>
      <c r="J130" s="29" t="str">
        <f>IF(VLOOKUP(A130,女性!$A$13:$Q$112,10,FALSE)="","",VLOOKUP(A130,女性!$A$13:$Q$112,10,FALSE))</f>
        <v/>
      </c>
      <c r="K130" s="34" t="str">
        <f>IF(VLOOKUP(A130,女性!$A$13:$Q$112,11,FALSE)="","",VLOOKUP(A130,女性!$A$13:$Q$112,11,FALSE))</f>
        <v/>
      </c>
      <c r="L130" s="28" t="str">
        <f>IF(VLOOKUP(A130,女性!$A$13:$Q$112,12,FALSE)="","",VLOOKUP(A130,女性!$A$13:$Q$112,12,FALSE))</f>
        <v/>
      </c>
      <c r="M130" s="168" t="str">
        <f>IF(VLOOKUP(A130,女性!$A$13:$Q$112,13,FALSE)="","",VLOOKUP(A130,女性!$A$13:$Q$112,13,FALSE))</f>
        <v/>
      </c>
      <c r="N130" s="169" t="str">
        <f>IF(VLOOKUP(A130,女性!$A$13:$Q$112,14,FALSE)="","",VLOOKUP(A130,女性!$A$13:$Q$112,14,FALSE))</f>
        <v/>
      </c>
      <c r="O130" s="169" t="str">
        <f>IF(VLOOKUP(A130,女性!$A$13:$Q$112,15,FALSE)="","",VLOOKUP(A130,女性!$A$13:$Q$112,15,FALSE))</f>
        <v/>
      </c>
      <c r="P130" s="169" t="str">
        <f>IF(VLOOKUP(A130,女性!$A$13:$Q$112,16,FALSE)="","",VLOOKUP(A130,女性!$A$13:$Q$112,16,FALSE))</f>
        <v/>
      </c>
      <c r="Q130" s="170" t="str">
        <f>IF(VLOOKUP(A130,女性!$A$13:$Q$112,17,FALSE)="","",VLOOKUP(A130,女性!$A$13:$Q$112,17,FALSE))</f>
        <v/>
      </c>
    </row>
    <row r="131" spans="1:17" ht="17.5" customHeight="1" x14ac:dyDescent="0.55000000000000004">
      <c r="A131" s="71">
        <v>26</v>
      </c>
      <c r="B131" s="28" t="str">
        <f t="shared" si="4"/>
        <v/>
      </c>
      <c r="C131" s="28" t="str">
        <f t="shared" si="5"/>
        <v/>
      </c>
      <c r="D131" s="28" t="str">
        <f>IF(VLOOKUP(A131,女性!$A$13:$Q$112,4,FALSE)="","",VLOOKUP(A131,女性!$A$13:$Q$112,4,FALSE))</f>
        <v/>
      </c>
      <c r="E131" s="28" t="str">
        <f>IF(VLOOKUP(A131,女性!$A$13:$Q$112,5,FALSE)="","",VLOOKUP(A131,女性!$A$13:$Q$112,5,FALSE))</f>
        <v/>
      </c>
      <c r="F131" s="28" t="str">
        <f>IF(VLOOKUP(A131,女性!$A$13:$Q$112,6,FALSE)="","",VLOOKUP(A131,女性!$A$13:$Q$112,6,FALSE))</f>
        <v/>
      </c>
      <c r="G131" s="28" t="str">
        <f>IF(VLOOKUP(A131,女性!$A$13:$Q$112,7,FALSE)="","",VLOOKUP(A131,女性!$A$13:$Q$112,7,FALSE))</f>
        <v/>
      </c>
      <c r="H131" s="28" t="str">
        <f>IF(VLOOKUP(A131,女性!$A$13:$Q$112,8,FALSE)="","",VLOOKUP(A131,女性!$A$13:$Q$112,8,FALSE))</f>
        <v/>
      </c>
      <c r="I131" s="28" t="str">
        <f>IF(VLOOKUP(A131,女性!$A$13:$Q$112,9,FALSE)="","",VLOOKUP(A131,女性!$A$13:$Q$112,9,FALSE))</f>
        <v/>
      </c>
      <c r="J131" s="29" t="str">
        <f>IF(VLOOKUP(A131,女性!$A$13:$Q$112,10,FALSE)="","",VLOOKUP(A131,女性!$A$13:$Q$112,10,FALSE))</f>
        <v/>
      </c>
      <c r="K131" s="34" t="str">
        <f>IF(VLOOKUP(A131,女性!$A$13:$Q$112,11,FALSE)="","",VLOOKUP(A131,女性!$A$13:$Q$112,11,FALSE))</f>
        <v/>
      </c>
      <c r="L131" s="28" t="str">
        <f>IF(VLOOKUP(A131,女性!$A$13:$Q$112,12,FALSE)="","",VLOOKUP(A131,女性!$A$13:$Q$112,12,FALSE))</f>
        <v/>
      </c>
      <c r="M131" s="168" t="str">
        <f>IF(VLOOKUP(A131,女性!$A$13:$Q$112,13,FALSE)="","",VLOOKUP(A131,女性!$A$13:$Q$112,13,FALSE))</f>
        <v/>
      </c>
      <c r="N131" s="169" t="str">
        <f>IF(VLOOKUP(A131,女性!$A$13:$Q$112,14,FALSE)="","",VLOOKUP(A131,女性!$A$13:$Q$112,14,FALSE))</f>
        <v/>
      </c>
      <c r="O131" s="169" t="str">
        <f>IF(VLOOKUP(A131,女性!$A$13:$Q$112,15,FALSE)="","",VLOOKUP(A131,女性!$A$13:$Q$112,15,FALSE))</f>
        <v/>
      </c>
      <c r="P131" s="169" t="str">
        <f>IF(VLOOKUP(A131,女性!$A$13:$Q$112,16,FALSE)="","",VLOOKUP(A131,女性!$A$13:$Q$112,16,FALSE))</f>
        <v/>
      </c>
      <c r="Q131" s="170" t="str">
        <f>IF(VLOOKUP(A131,女性!$A$13:$Q$112,17,FALSE)="","",VLOOKUP(A131,女性!$A$13:$Q$112,17,FALSE))</f>
        <v/>
      </c>
    </row>
    <row r="132" spans="1:17" ht="17.5" customHeight="1" x14ac:dyDescent="0.55000000000000004">
      <c r="A132" s="71">
        <v>27</v>
      </c>
      <c r="B132" s="28" t="str">
        <f t="shared" si="4"/>
        <v/>
      </c>
      <c r="C132" s="28" t="str">
        <f t="shared" si="5"/>
        <v/>
      </c>
      <c r="D132" s="28" t="str">
        <f>IF(VLOOKUP(A132,女性!$A$13:$Q$112,4,FALSE)="","",VLOOKUP(A132,女性!$A$13:$Q$112,4,FALSE))</f>
        <v/>
      </c>
      <c r="E132" s="28" t="str">
        <f>IF(VLOOKUP(A132,女性!$A$13:$Q$112,5,FALSE)="","",VLOOKUP(A132,女性!$A$13:$Q$112,5,FALSE))</f>
        <v/>
      </c>
      <c r="F132" s="28" t="str">
        <f>IF(VLOOKUP(A132,女性!$A$13:$Q$112,6,FALSE)="","",VLOOKUP(A132,女性!$A$13:$Q$112,6,FALSE))</f>
        <v/>
      </c>
      <c r="G132" s="28" t="str">
        <f>IF(VLOOKUP(A132,女性!$A$13:$Q$112,7,FALSE)="","",VLOOKUP(A132,女性!$A$13:$Q$112,7,FALSE))</f>
        <v/>
      </c>
      <c r="H132" s="28" t="str">
        <f>IF(VLOOKUP(A132,女性!$A$13:$Q$112,8,FALSE)="","",VLOOKUP(A132,女性!$A$13:$Q$112,8,FALSE))</f>
        <v/>
      </c>
      <c r="I132" s="28" t="str">
        <f>IF(VLOOKUP(A132,女性!$A$13:$Q$112,9,FALSE)="","",VLOOKUP(A132,女性!$A$13:$Q$112,9,FALSE))</f>
        <v/>
      </c>
      <c r="J132" s="29" t="str">
        <f>IF(VLOOKUP(A132,女性!$A$13:$Q$112,10,FALSE)="","",VLOOKUP(A132,女性!$A$13:$Q$112,10,FALSE))</f>
        <v/>
      </c>
      <c r="K132" s="34" t="str">
        <f>IF(VLOOKUP(A132,女性!$A$13:$Q$112,11,FALSE)="","",VLOOKUP(A132,女性!$A$13:$Q$112,11,FALSE))</f>
        <v/>
      </c>
      <c r="L132" s="28" t="str">
        <f>IF(VLOOKUP(A132,女性!$A$13:$Q$112,12,FALSE)="","",VLOOKUP(A132,女性!$A$13:$Q$112,12,FALSE))</f>
        <v/>
      </c>
      <c r="M132" s="168" t="str">
        <f>IF(VLOOKUP(A132,女性!$A$13:$Q$112,13,FALSE)="","",VLOOKUP(A132,女性!$A$13:$Q$112,13,FALSE))</f>
        <v/>
      </c>
      <c r="N132" s="169" t="str">
        <f>IF(VLOOKUP(A132,女性!$A$13:$Q$112,14,FALSE)="","",VLOOKUP(A132,女性!$A$13:$Q$112,14,FALSE))</f>
        <v/>
      </c>
      <c r="O132" s="169" t="str">
        <f>IF(VLOOKUP(A132,女性!$A$13:$Q$112,15,FALSE)="","",VLOOKUP(A132,女性!$A$13:$Q$112,15,FALSE))</f>
        <v/>
      </c>
      <c r="P132" s="169" t="str">
        <f>IF(VLOOKUP(A132,女性!$A$13:$Q$112,16,FALSE)="","",VLOOKUP(A132,女性!$A$13:$Q$112,16,FALSE))</f>
        <v/>
      </c>
      <c r="Q132" s="170" t="str">
        <f>IF(VLOOKUP(A132,女性!$A$13:$Q$112,17,FALSE)="","",VLOOKUP(A132,女性!$A$13:$Q$112,17,FALSE))</f>
        <v/>
      </c>
    </row>
    <row r="133" spans="1:17" ht="17.5" customHeight="1" x14ac:dyDescent="0.55000000000000004">
      <c r="A133" s="71">
        <v>28</v>
      </c>
      <c r="B133" s="28" t="str">
        <f t="shared" si="4"/>
        <v/>
      </c>
      <c r="C133" s="28" t="str">
        <f t="shared" si="5"/>
        <v/>
      </c>
      <c r="D133" s="28" t="str">
        <f>IF(VLOOKUP(A133,女性!$A$13:$Q$112,4,FALSE)="","",VLOOKUP(A133,女性!$A$13:$Q$112,4,FALSE))</f>
        <v/>
      </c>
      <c r="E133" s="28" t="str">
        <f>IF(VLOOKUP(A133,女性!$A$13:$Q$112,5,FALSE)="","",VLOOKUP(A133,女性!$A$13:$Q$112,5,FALSE))</f>
        <v/>
      </c>
      <c r="F133" s="28" t="str">
        <f>IF(VLOOKUP(A133,女性!$A$13:$Q$112,6,FALSE)="","",VLOOKUP(A133,女性!$A$13:$Q$112,6,FALSE))</f>
        <v/>
      </c>
      <c r="G133" s="28" t="str">
        <f>IF(VLOOKUP(A133,女性!$A$13:$Q$112,7,FALSE)="","",VLOOKUP(A133,女性!$A$13:$Q$112,7,FALSE))</f>
        <v/>
      </c>
      <c r="H133" s="28" t="str">
        <f>IF(VLOOKUP(A133,女性!$A$13:$Q$112,8,FALSE)="","",VLOOKUP(A133,女性!$A$13:$Q$112,8,FALSE))</f>
        <v/>
      </c>
      <c r="I133" s="28" t="str">
        <f>IF(VLOOKUP(A133,女性!$A$13:$Q$112,9,FALSE)="","",VLOOKUP(A133,女性!$A$13:$Q$112,9,FALSE))</f>
        <v/>
      </c>
      <c r="J133" s="29" t="str">
        <f>IF(VLOOKUP(A133,女性!$A$13:$Q$112,10,FALSE)="","",VLOOKUP(A133,女性!$A$13:$Q$112,10,FALSE))</f>
        <v/>
      </c>
      <c r="K133" s="34" t="str">
        <f>IF(VLOOKUP(A133,女性!$A$13:$Q$112,11,FALSE)="","",VLOOKUP(A133,女性!$A$13:$Q$112,11,FALSE))</f>
        <v/>
      </c>
      <c r="L133" s="28" t="str">
        <f>IF(VLOOKUP(A133,女性!$A$13:$Q$112,12,FALSE)="","",VLOOKUP(A133,女性!$A$13:$Q$112,12,FALSE))</f>
        <v/>
      </c>
      <c r="M133" s="168" t="str">
        <f>IF(VLOOKUP(A133,女性!$A$13:$Q$112,13,FALSE)="","",VLOOKUP(A133,女性!$A$13:$Q$112,13,FALSE))</f>
        <v/>
      </c>
      <c r="N133" s="169" t="str">
        <f>IF(VLOOKUP(A133,女性!$A$13:$Q$112,14,FALSE)="","",VLOOKUP(A133,女性!$A$13:$Q$112,14,FALSE))</f>
        <v/>
      </c>
      <c r="O133" s="169" t="str">
        <f>IF(VLOOKUP(A133,女性!$A$13:$Q$112,15,FALSE)="","",VLOOKUP(A133,女性!$A$13:$Q$112,15,FALSE))</f>
        <v/>
      </c>
      <c r="P133" s="169" t="str">
        <f>IF(VLOOKUP(A133,女性!$A$13:$Q$112,16,FALSE)="","",VLOOKUP(A133,女性!$A$13:$Q$112,16,FALSE))</f>
        <v/>
      </c>
      <c r="Q133" s="170" t="str">
        <f>IF(VLOOKUP(A133,女性!$A$13:$Q$112,17,FALSE)="","",VLOOKUP(A133,女性!$A$13:$Q$112,17,FALSE))</f>
        <v/>
      </c>
    </row>
    <row r="134" spans="1:17" ht="17.5" customHeight="1" x14ac:dyDescent="0.55000000000000004">
      <c r="A134" s="71">
        <v>29</v>
      </c>
      <c r="B134" s="28" t="str">
        <f t="shared" si="4"/>
        <v/>
      </c>
      <c r="C134" s="28" t="str">
        <f t="shared" si="5"/>
        <v/>
      </c>
      <c r="D134" s="28" t="str">
        <f>IF(VLOOKUP(A134,女性!$A$13:$Q$112,4,FALSE)="","",VLOOKUP(A134,女性!$A$13:$Q$112,4,FALSE))</f>
        <v/>
      </c>
      <c r="E134" s="28" t="str">
        <f>IF(VLOOKUP(A134,女性!$A$13:$Q$112,5,FALSE)="","",VLOOKUP(A134,女性!$A$13:$Q$112,5,FALSE))</f>
        <v/>
      </c>
      <c r="F134" s="28" t="str">
        <f>IF(VLOOKUP(A134,女性!$A$13:$Q$112,6,FALSE)="","",VLOOKUP(A134,女性!$A$13:$Q$112,6,FALSE))</f>
        <v/>
      </c>
      <c r="G134" s="28" t="str">
        <f>IF(VLOOKUP(A134,女性!$A$13:$Q$112,7,FALSE)="","",VLOOKUP(A134,女性!$A$13:$Q$112,7,FALSE))</f>
        <v/>
      </c>
      <c r="H134" s="28" t="str">
        <f>IF(VLOOKUP(A134,女性!$A$13:$Q$112,8,FALSE)="","",VLOOKUP(A134,女性!$A$13:$Q$112,8,FALSE))</f>
        <v/>
      </c>
      <c r="I134" s="28" t="str">
        <f>IF(VLOOKUP(A134,女性!$A$13:$Q$112,9,FALSE)="","",VLOOKUP(A134,女性!$A$13:$Q$112,9,FALSE))</f>
        <v/>
      </c>
      <c r="J134" s="29" t="str">
        <f>IF(VLOOKUP(A134,女性!$A$13:$Q$112,10,FALSE)="","",VLOOKUP(A134,女性!$A$13:$Q$112,10,FALSE))</f>
        <v/>
      </c>
      <c r="K134" s="34" t="str">
        <f>IF(VLOOKUP(A134,女性!$A$13:$Q$112,11,FALSE)="","",VLOOKUP(A134,女性!$A$13:$Q$112,11,FALSE))</f>
        <v/>
      </c>
      <c r="L134" s="28" t="str">
        <f>IF(VLOOKUP(A134,女性!$A$13:$Q$112,12,FALSE)="","",VLOOKUP(A134,女性!$A$13:$Q$112,12,FALSE))</f>
        <v/>
      </c>
      <c r="M134" s="168" t="str">
        <f>IF(VLOOKUP(A134,女性!$A$13:$Q$112,13,FALSE)="","",VLOOKUP(A134,女性!$A$13:$Q$112,13,FALSE))</f>
        <v/>
      </c>
      <c r="N134" s="169" t="str">
        <f>IF(VLOOKUP(A134,女性!$A$13:$Q$112,14,FALSE)="","",VLOOKUP(A134,女性!$A$13:$Q$112,14,FALSE))</f>
        <v/>
      </c>
      <c r="O134" s="169" t="str">
        <f>IF(VLOOKUP(A134,女性!$A$13:$Q$112,15,FALSE)="","",VLOOKUP(A134,女性!$A$13:$Q$112,15,FALSE))</f>
        <v/>
      </c>
      <c r="P134" s="169" t="str">
        <f>IF(VLOOKUP(A134,女性!$A$13:$Q$112,16,FALSE)="","",VLOOKUP(A134,女性!$A$13:$Q$112,16,FALSE))</f>
        <v/>
      </c>
      <c r="Q134" s="170" t="str">
        <f>IF(VLOOKUP(A134,女性!$A$13:$Q$112,17,FALSE)="","",VLOOKUP(A134,女性!$A$13:$Q$112,17,FALSE))</f>
        <v/>
      </c>
    </row>
    <row r="135" spans="1:17" ht="17.5" customHeight="1" x14ac:dyDescent="0.55000000000000004">
      <c r="A135" s="71">
        <v>30</v>
      </c>
      <c r="B135" s="28" t="str">
        <f t="shared" si="4"/>
        <v/>
      </c>
      <c r="C135" s="28" t="str">
        <f t="shared" si="5"/>
        <v/>
      </c>
      <c r="D135" s="28" t="str">
        <f>IF(VLOOKUP(A135,女性!$A$13:$Q$112,4,FALSE)="","",VLOOKUP(A135,女性!$A$13:$Q$112,4,FALSE))</f>
        <v/>
      </c>
      <c r="E135" s="28" t="str">
        <f>IF(VLOOKUP(A135,女性!$A$13:$Q$112,5,FALSE)="","",VLOOKUP(A135,女性!$A$13:$Q$112,5,FALSE))</f>
        <v/>
      </c>
      <c r="F135" s="28" t="str">
        <f>IF(VLOOKUP(A135,女性!$A$13:$Q$112,6,FALSE)="","",VLOOKUP(A135,女性!$A$13:$Q$112,6,FALSE))</f>
        <v/>
      </c>
      <c r="G135" s="28" t="str">
        <f>IF(VLOOKUP(A135,女性!$A$13:$Q$112,7,FALSE)="","",VLOOKUP(A135,女性!$A$13:$Q$112,7,FALSE))</f>
        <v/>
      </c>
      <c r="H135" s="28" t="str">
        <f>IF(VLOOKUP(A135,女性!$A$13:$Q$112,8,FALSE)="","",VLOOKUP(A135,女性!$A$13:$Q$112,8,FALSE))</f>
        <v/>
      </c>
      <c r="I135" s="28" t="str">
        <f>IF(VLOOKUP(A135,女性!$A$13:$Q$112,9,FALSE)="","",VLOOKUP(A135,女性!$A$13:$Q$112,9,FALSE))</f>
        <v/>
      </c>
      <c r="J135" s="29" t="str">
        <f>IF(VLOOKUP(A135,女性!$A$13:$Q$112,10,FALSE)="","",VLOOKUP(A135,女性!$A$13:$Q$112,10,FALSE))</f>
        <v/>
      </c>
      <c r="K135" s="34" t="str">
        <f>IF(VLOOKUP(A135,女性!$A$13:$Q$112,11,FALSE)="","",VLOOKUP(A135,女性!$A$13:$Q$112,11,FALSE))</f>
        <v/>
      </c>
      <c r="L135" s="28" t="str">
        <f>IF(VLOOKUP(A135,女性!$A$13:$Q$112,12,FALSE)="","",VLOOKUP(A135,女性!$A$13:$Q$112,12,FALSE))</f>
        <v/>
      </c>
      <c r="M135" s="168" t="str">
        <f>IF(VLOOKUP(A135,女性!$A$13:$Q$112,13,FALSE)="","",VLOOKUP(A135,女性!$A$13:$Q$112,13,FALSE))</f>
        <v/>
      </c>
      <c r="N135" s="169" t="str">
        <f>IF(VLOOKUP(A135,女性!$A$13:$Q$112,14,FALSE)="","",VLOOKUP(A135,女性!$A$13:$Q$112,14,FALSE))</f>
        <v/>
      </c>
      <c r="O135" s="169" t="str">
        <f>IF(VLOOKUP(A135,女性!$A$13:$Q$112,15,FALSE)="","",VLOOKUP(A135,女性!$A$13:$Q$112,15,FALSE))</f>
        <v/>
      </c>
      <c r="P135" s="169" t="str">
        <f>IF(VLOOKUP(A135,女性!$A$13:$Q$112,16,FALSE)="","",VLOOKUP(A135,女性!$A$13:$Q$112,16,FALSE))</f>
        <v/>
      </c>
      <c r="Q135" s="170" t="str">
        <f>IF(VLOOKUP(A135,女性!$A$13:$Q$112,17,FALSE)="","",VLOOKUP(A135,女性!$A$13:$Q$112,17,FALSE))</f>
        <v/>
      </c>
    </row>
    <row r="136" spans="1:17" ht="17.5" customHeight="1" x14ac:dyDescent="0.55000000000000004">
      <c r="A136" s="71">
        <v>31</v>
      </c>
      <c r="B136" s="28" t="str">
        <f t="shared" si="4"/>
        <v/>
      </c>
      <c r="C136" s="28" t="str">
        <f t="shared" si="5"/>
        <v/>
      </c>
      <c r="D136" s="28" t="str">
        <f>IF(VLOOKUP(A136,女性!$A$13:$Q$112,4,FALSE)="","",VLOOKUP(A136,女性!$A$13:$Q$112,4,FALSE))</f>
        <v/>
      </c>
      <c r="E136" s="28" t="str">
        <f>IF(VLOOKUP(A136,女性!$A$13:$Q$112,5,FALSE)="","",VLOOKUP(A136,女性!$A$13:$Q$112,5,FALSE))</f>
        <v/>
      </c>
      <c r="F136" s="28" t="str">
        <f>IF(VLOOKUP(A136,女性!$A$13:$Q$112,6,FALSE)="","",VLOOKUP(A136,女性!$A$13:$Q$112,6,FALSE))</f>
        <v/>
      </c>
      <c r="G136" s="28" t="str">
        <f>IF(VLOOKUP(A136,女性!$A$13:$Q$112,7,FALSE)="","",VLOOKUP(A136,女性!$A$13:$Q$112,7,FALSE))</f>
        <v/>
      </c>
      <c r="H136" s="28" t="str">
        <f>IF(VLOOKUP(A136,女性!$A$13:$Q$112,8,FALSE)="","",VLOOKUP(A136,女性!$A$13:$Q$112,8,FALSE))</f>
        <v/>
      </c>
      <c r="I136" s="28" t="str">
        <f>IF(VLOOKUP(A136,女性!$A$13:$Q$112,9,FALSE)="","",VLOOKUP(A136,女性!$A$13:$Q$112,9,FALSE))</f>
        <v/>
      </c>
      <c r="J136" s="29" t="str">
        <f>IF(VLOOKUP(A136,女性!$A$13:$Q$112,10,FALSE)="","",VLOOKUP(A136,女性!$A$13:$Q$112,10,FALSE))</f>
        <v/>
      </c>
      <c r="K136" s="34" t="str">
        <f>IF(VLOOKUP(A136,女性!$A$13:$Q$112,11,FALSE)="","",VLOOKUP(A136,女性!$A$13:$Q$112,11,FALSE))</f>
        <v/>
      </c>
      <c r="L136" s="28" t="str">
        <f>IF(VLOOKUP(A136,女性!$A$13:$Q$112,12,FALSE)="","",VLOOKUP(A136,女性!$A$13:$Q$112,12,FALSE))</f>
        <v/>
      </c>
      <c r="M136" s="168" t="str">
        <f>IF(VLOOKUP(A136,女性!$A$13:$Q$112,13,FALSE)="","",VLOOKUP(A136,女性!$A$13:$Q$112,13,FALSE))</f>
        <v/>
      </c>
      <c r="N136" s="169" t="str">
        <f>IF(VLOOKUP(A136,女性!$A$13:$Q$112,14,FALSE)="","",VLOOKUP(A136,女性!$A$13:$Q$112,14,FALSE))</f>
        <v/>
      </c>
      <c r="O136" s="169" t="str">
        <f>IF(VLOOKUP(A136,女性!$A$13:$Q$112,15,FALSE)="","",VLOOKUP(A136,女性!$A$13:$Q$112,15,FALSE))</f>
        <v/>
      </c>
      <c r="P136" s="169" t="str">
        <f>IF(VLOOKUP(A136,女性!$A$13:$Q$112,16,FALSE)="","",VLOOKUP(A136,女性!$A$13:$Q$112,16,FALSE))</f>
        <v/>
      </c>
      <c r="Q136" s="170" t="str">
        <f>IF(VLOOKUP(A136,女性!$A$13:$Q$112,17,FALSE)="","",VLOOKUP(A136,女性!$A$13:$Q$112,17,FALSE))</f>
        <v/>
      </c>
    </row>
    <row r="137" spans="1:17" ht="17.5" customHeight="1" x14ac:dyDescent="0.55000000000000004">
      <c r="A137" s="71">
        <v>32</v>
      </c>
      <c r="B137" s="28" t="str">
        <f t="shared" si="4"/>
        <v/>
      </c>
      <c r="C137" s="28" t="str">
        <f t="shared" si="5"/>
        <v/>
      </c>
      <c r="D137" s="28" t="str">
        <f>IF(VLOOKUP(A137,女性!$A$13:$Q$112,4,FALSE)="","",VLOOKUP(A137,女性!$A$13:$Q$112,4,FALSE))</f>
        <v/>
      </c>
      <c r="E137" s="28" t="str">
        <f>IF(VLOOKUP(A137,女性!$A$13:$Q$112,5,FALSE)="","",VLOOKUP(A137,女性!$A$13:$Q$112,5,FALSE))</f>
        <v/>
      </c>
      <c r="F137" s="28" t="str">
        <f>IF(VLOOKUP(A137,女性!$A$13:$Q$112,6,FALSE)="","",VLOOKUP(A137,女性!$A$13:$Q$112,6,FALSE))</f>
        <v/>
      </c>
      <c r="G137" s="28" t="str">
        <f>IF(VLOOKUP(A137,女性!$A$13:$Q$112,7,FALSE)="","",VLOOKUP(A137,女性!$A$13:$Q$112,7,FALSE))</f>
        <v/>
      </c>
      <c r="H137" s="28" t="str">
        <f>IF(VLOOKUP(A137,女性!$A$13:$Q$112,8,FALSE)="","",VLOOKUP(A137,女性!$A$13:$Q$112,8,FALSE))</f>
        <v/>
      </c>
      <c r="I137" s="28" t="str">
        <f>IF(VLOOKUP(A137,女性!$A$13:$Q$112,9,FALSE)="","",VLOOKUP(A137,女性!$A$13:$Q$112,9,FALSE))</f>
        <v/>
      </c>
      <c r="J137" s="29" t="str">
        <f>IF(VLOOKUP(A137,女性!$A$13:$Q$112,10,FALSE)="","",VLOOKUP(A137,女性!$A$13:$Q$112,10,FALSE))</f>
        <v/>
      </c>
      <c r="K137" s="34" t="str">
        <f>IF(VLOOKUP(A137,女性!$A$13:$Q$112,11,FALSE)="","",VLOOKUP(A137,女性!$A$13:$Q$112,11,FALSE))</f>
        <v/>
      </c>
      <c r="L137" s="28" t="str">
        <f>IF(VLOOKUP(A137,女性!$A$13:$Q$112,12,FALSE)="","",VLOOKUP(A137,女性!$A$13:$Q$112,12,FALSE))</f>
        <v/>
      </c>
      <c r="M137" s="168" t="str">
        <f>IF(VLOOKUP(A137,女性!$A$13:$Q$112,13,FALSE)="","",VLOOKUP(A137,女性!$A$13:$Q$112,13,FALSE))</f>
        <v/>
      </c>
      <c r="N137" s="169" t="str">
        <f>IF(VLOOKUP(A137,女性!$A$13:$Q$112,14,FALSE)="","",VLOOKUP(A137,女性!$A$13:$Q$112,14,FALSE))</f>
        <v/>
      </c>
      <c r="O137" s="169" t="str">
        <f>IF(VLOOKUP(A137,女性!$A$13:$Q$112,15,FALSE)="","",VLOOKUP(A137,女性!$A$13:$Q$112,15,FALSE))</f>
        <v/>
      </c>
      <c r="P137" s="169" t="str">
        <f>IF(VLOOKUP(A137,女性!$A$13:$Q$112,16,FALSE)="","",VLOOKUP(A137,女性!$A$13:$Q$112,16,FALSE))</f>
        <v/>
      </c>
      <c r="Q137" s="170" t="str">
        <f>IF(VLOOKUP(A137,女性!$A$13:$Q$112,17,FALSE)="","",VLOOKUP(A137,女性!$A$13:$Q$112,17,FALSE))</f>
        <v/>
      </c>
    </row>
    <row r="138" spans="1:17" ht="17.5" customHeight="1" x14ac:dyDescent="0.55000000000000004">
      <c r="A138" s="71">
        <v>33</v>
      </c>
      <c r="B138" s="28" t="str">
        <f t="shared" si="4"/>
        <v/>
      </c>
      <c r="C138" s="28" t="str">
        <f t="shared" si="5"/>
        <v/>
      </c>
      <c r="D138" s="28" t="str">
        <f>IF(VLOOKUP(A138,女性!$A$13:$Q$112,4,FALSE)="","",VLOOKUP(A138,女性!$A$13:$Q$112,4,FALSE))</f>
        <v/>
      </c>
      <c r="E138" s="28" t="str">
        <f>IF(VLOOKUP(A138,女性!$A$13:$Q$112,5,FALSE)="","",VLOOKUP(A138,女性!$A$13:$Q$112,5,FALSE))</f>
        <v/>
      </c>
      <c r="F138" s="28" t="str">
        <f>IF(VLOOKUP(A138,女性!$A$13:$Q$112,6,FALSE)="","",VLOOKUP(A138,女性!$A$13:$Q$112,6,FALSE))</f>
        <v/>
      </c>
      <c r="G138" s="28" t="str">
        <f>IF(VLOOKUP(A138,女性!$A$13:$Q$112,7,FALSE)="","",VLOOKUP(A138,女性!$A$13:$Q$112,7,FALSE))</f>
        <v/>
      </c>
      <c r="H138" s="28" t="str">
        <f>IF(VLOOKUP(A138,女性!$A$13:$Q$112,8,FALSE)="","",VLOOKUP(A138,女性!$A$13:$Q$112,8,FALSE))</f>
        <v/>
      </c>
      <c r="I138" s="28" t="str">
        <f>IF(VLOOKUP(A138,女性!$A$13:$Q$112,9,FALSE)="","",VLOOKUP(A138,女性!$A$13:$Q$112,9,FALSE))</f>
        <v/>
      </c>
      <c r="J138" s="29" t="str">
        <f>IF(VLOOKUP(A138,女性!$A$13:$Q$112,10,FALSE)="","",VLOOKUP(A138,女性!$A$13:$Q$112,10,FALSE))</f>
        <v/>
      </c>
      <c r="K138" s="34" t="str">
        <f>IF(VLOOKUP(A138,女性!$A$13:$Q$112,11,FALSE)="","",VLOOKUP(A138,女性!$A$13:$Q$112,11,FALSE))</f>
        <v/>
      </c>
      <c r="L138" s="28" t="str">
        <f>IF(VLOOKUP(A138,女性!$A$13:$Q$112,12,FALSE)="","",VLOOKUP(A138,女性!$A$13:$Q$112,12,FALSE))</f>
        <v/>
      </c>
      <c r="M138" s="168" t="str">
        <f>IF(VLOOKUP(A138,女性!$A$13:$Q$112,13,FALSE)="","",VLOOKUP(A138,女性!$A$13:$Q$112,13,FALSE))</f>
        <v/>
      </c>
      <c r="N138" s="169" t="str">
        <f>IF(VLOOKUP(A138,女性!$A$13:$Q$112,14,FALSE)="","",VLOOKUP(A138,女性!$A$13:$Q$112,14,FALSE))</f>
        <v/>
      </c>
      <c r="O138" s="169" t="str">
        <f>IF(VLOOKUP(A138,女性!$A$13:$Q$112,15,FALSE)="","",VLOOKUP(A138,女性!$A$13:$Q$112,15,FALSE))</f>
        <v/>
      </c>
      <c r="P138" s="169" t="str">
        <f>IF(VLOOKUP(A138,女性!$A$13:$Q$112,16,FALSE)="","",VLOOKUP(A138,女性!$A$13:$Q$112,16,FALSE))</f>
        <v/>
      </c>
      <c r="Q138" s="170" t="str">
        <f>IF(VLOOKUP(A138,女性!$A$13:$Q$112,17,FALSE)="","",VLOOKUP(A138,女性!$A$13:$Q$112,17,FALSE))</f>
        <v/>
      </c>
    </row>
    <row r="139" spans="1:17" ht="17.5" customHeight="1" x14ac:dyDescent="0.55000000000000004">
      <c r="A139" s="71">
        <v>34</v>
      </c>
      <c r="B139" s="28" t="str">
        <f t="shared" si="4"/>
        <v/>
      </c>
      <c r="C139" s="28" t="str">
        <f t="shared" si="5"/>
        <v/>
      </c>
      <c r="D139" s="28" t="str">
        <f>IF(VLOOKUP(A139,女性!$A$13:$Q$112,4,FALSE)="","",VLOOKUP(A139,女性!$A$13:$Q$112,4,FALSE))</f>
        <v/>
      </c>
      <c r="E139" s="28" t="str">
        <f>IF(VLOOKUP(A139,女性!$A$13:$Q$112,5,FALSE)="","",VLOOKUP(A139,女性!$A$13:$Q$112,5,FALSE))</f>
        <v/>
      </c>
      <c r="F139" s="28" t="str">
        <f>IF(VLOOKUP(A139,女性!$A$13:$Q$112,6,FALSE)="","",VLOOKUP(A139,女性!$A$13:$Q$112,6,FALSE))</f>
        <v/>
      </c>
      <c r="G139" s="28" t="str">
        <f>IF(VLOOKUP(A139,女性!$A$13:$Q$112,7,FALSE)="","",VLOOKUP(A139,女性!$A$13:$Q$112,7,FALSE))</f>
        <v/>
      </c>
      <c r="H139" s="28" t="str">
        <f>IF(VLOOKUP(A139,女性!$A$13:$Q$112,8,FALSE)="","",VLOOKUP(A139,女性!$A$13:$Q$112,8,FALSE))</f>
        <v/>
      </c>
      <c r="I139" s="28" t="str">
        <f>IF(VLOOKUP(A139,女性!$A$13:$Q$112,9,FALSE)="","",VLOOKUP(A139,女性!$A$13:$Q$112,9,FALSE))</f>
        <v/>
      </c>
      <c r="J139" s="29" t="str">
        <f>IF(VLOOKUP(A139,女性!$A$13:$Q$112,10,FALSE)="","",VLOOKUP(A139,女性!$A$13:$Q$112,10,FALSE))</f>
        <v/>
      </c>
      <c r="K139" s="34" t="str">
        <f>IF(VLOOKUP(A139,女性!$A$13:$Q$112,11,FALSE)="","",VLOOKUP(A139,女性!$A$13:$Q$112,11,FALSE))</f>
        <v/>
      </c>
      <c r="L139" s="28" t="str">
        <f>IF(VLOOKUP(A139,女性!$A$13:$Q$112,12,FALSE)="","",VLOOKUP(A139,女性!$A$13:$Q$112,12,FALSE))</f>
        <v/>
      </c>
      <c r="M139" s="168" t="str">
        <f>IF(VLOOKUP(A139,女性!$A$13:$Q$112,13,FALSE)="","",VLOOKUP(A139,女性!$A$13:$Q$112,13,FALSE))</f>
        <v/>
      </c>
      <c r="N139" s="169" t="str">
        <f>IF(VLOOKUP(A139,女性!$A$13:$Q$112,14,FALSE)="","",VLOOKUP(A139,女性!$A$13:$Q$112,14,FALSE))</f>
        <v/>
      </c>
      <c r="O139" s="169" t="str">
        <f>IF(VLOOKUP(A139,女性!$A$13:$Q$112,15,FALSE)="","",VLOOKUP(A139,女性!$A$13:$Q$112,15,FALSE))</f>
        <v/>
      </c>
      <c r="P139" s="169" t="str">
        <f>IF(VLOOKUP(A139,女性!$A$13:$Q$112,16,FALSE)="","",VLOOKUP(A139,女性!$A$13:$Q$112,16,FALSE))</f>
        <v/>
      </c>
      <c r="Q139" s="170" t="str">
        <f>IF(VLOOKUP(A139,女性!$A$13:$Q$112,17,FALSE)="","",VLOOKUP(A139,女性!$A$13:$Q$112,17,FALSE))</f>
        <v/>
      </c>
    </row>
    <row r="140" spans="1:17" ht="17.5" customHeight="1" x14ac:dyDescent="0.55000000000000004">
      <c r="A140" s="71">
        <v>35</v>
      </c>
      <c r="B140" s="28" t="str">
        <f t="shared" si="4"/>
        <v/>
      </c>
      <c r="C140" s="28" t="str">
        <f t="shared" si="5"/>
        <v/>
      </c>
      <c r="D140" s="28" t="str">
        <f>IF(VLOOKUP(A140,女性!$A$13:$Q$112,4,FALSE)="","",VLOOKUP(A140,女性!$A$13:$Q$112,4,FALSE))</f>
        <v/>
      </c>
      <c r="E140" s="28" t="str">
        <f>IF(VLOOKUP(A140,女性!$A$13:$Q$112,5,FALSE)="","",VLOOKUP(A140,女性!$A$13:$Q$112,5,FALSE))</f>
        <v/>
      </c>
      <c r="F140" s="28" t="str">
        <f>IF(VLOOKUP(A140,女性!$A$13:$Q$112,6,FALSE)="","",VLOOKUP(A140,女性!$A$13:$Q$112,6,FALSE))</f>
        <v/>
      </c>
      <c r="G140" s="28" t="str">
        <f>IF(VLOOKUP(A140,女性!$A$13:$Q$112,7,FALSE)="","",VLOOKUP(A140,女性!$A$13:$Q$112,7,FALSE))</f>
        <v/>
      </c>
      <c r="H140" s="28" t="str">
        <f>IF(VLOOKUP(A140,女性!$A$13:$Q$112,8,FALSE)="","",VLOOKUP(A140,女性!$A$13:$Q$112,8,FALSE))</f>
        <v/>
      </c>
      <c r="I140" s="28" t="str">
        <f>IF(VLOOKUP(A140,女性!$A$13:$Q$112,9,FALSE)="","",VLOOKUP(A140,女性!$A$13:$Q$112,9,FALSE))</f>
        <v/>
      </c>
      <c r="J140" s="29" t="str">
        <f>IF(VLOOKUP(A140,女性!$A$13:$Q$112,10,FALSE)="","",VLOOKUP(A140,女性!$A$13:$Q$112,10,FALSE))</f>
        <v/>
      </c>
      <c r="K140" s="34" t="str">
        <f>IF(VLOOKUP(A140,女性!$A$13:$Q$112,11,FALSE)="","",VLOOKUP(A140,女性!$A$13:$Q$112,11,FALSE))</f>
        <v/>
      </c>
      <c r="L140" s="28" t="str">
        <f>IF(VLOOKUP(A140,女性!$A$13:$Q$112,12,FALSE)="","",VLOOKUP(A140,女性!$A$13:$Q$112,12,FALSE))</f>
        <v/>
      </c>
      <c r="M140" s="168" t="str">
        <f>IF(VLOOKUP(A140,女性!$A$13:$Q$112,13,FALSE)="","",VLOOKUP(A140,女性!$A$13:$Q$112,13,FALSE))</f>
        <v/>
      </c>
      <c r="N140" s="169" t="str">
        <f>IF(VLOOKUP(A140,女性!$A$13:$Q$112,14,FALSE)="","",VLOOKUP(A140,女性!$A$13:$Q$112,14,FALSE))</f>
        <v/>
      </c>
      <c r="O140" s="169" t="str">
        <f>IF(VLOOKUP(A140,女性!$A$13:$Q$112,15,FALSE)="","",VLOOKUP(A140,女性!$A$13:$Q$112,15,FALSE))</f>
        <v/>
      </c>
      <c r="P140" s="169" t="str">
        <f>IF(VLOOKUP(A140,女性!$A$13:$Q$112,16,FALSE)="","",VLOOKUP(A140,女性!$A$13:$Q$112,16,FALSE))</f>
        <v/>
      </c>
      <c r="Q140" s="170" t="str">
        <f>IF(VLOOKUP(A140,女性!$A$13:$Q$112,17,FALSE)="","",VLOOKUP(A140,女性!$A$13:$Q$112,17,FALSE))</f>
        <v/>
      </c>
    </row>
    <row r="141" spans="1:17" ht="17.5" customHeight="1" x14ac:dyDescent="0.55000000000000004">
      <c r="A141" s="71">
        <v>36</v>
      </c>
      <c r="B141" s="28" t="str">
        <f t="shared" si="4"/>
        <v/>
      </c>
      <c r="C141" s="28" t="str">
        <f t="shared" si="5"/>
        <v/>
      </c>
      <c r="D141" s="28" t="str">
        <f>IF(VLOOKUP(A141,女性!$A$13:$Q$112,4,FALSE)="","",VLOOKUP(A141,女性!$A$13:$Q$112,4,FALSE))</f>
        <v/>
      </c>
      <c r="E141" s="28" t="str">
        <f>IF(VLOOKUP(A141,女性!$A$13:$Q$112,5,FALSE)="","",VLOOKUP(A141,女性!$A$13:$Q$112,5,FALSE))</f>
        <v/>
      </c>
      <c r="F141" s="28" t="str">
        <f>IF(VLOOKUP(A141,女性!$A$13:$Q$112,6,FALSE)="","",VLOOKUP(A141,女性!$A$13:$Q$112,6,FALSE))</f>
        <v/>
      </c>
      <c r="G141" s="28" t="str">
        <f>IF(VLOOKUP(A141,女性!$A$13:$Q$112,7,FALSE)="","",VLOOKUP(A141,女性!$A$13:$Q$112,7,FALSE))</f>
        <v/>
      </c>
      <c r="H141" s="28" t="str">
        <f>IF(VLOOKUP(A141,女性!$A$13:$Q$112,8,FALSE)="","",VLOOKUP(A141,女性!$A$13:$Q$112,8,FALSE))</f>
        <v/>
      </c>
      <c r="I141" s="28" t="str">
        <f>IF(VLOOKUP(A141,女性!$A$13:$Q$112,9,FALSE)="","",VLOOKUP(A141,女性!$A$13:$Q$112,9,FALSE))</f>
        <v/>
      </c>
      <c r="J141" s="29" t="str">
        <f>IF(VLOOKUP(A141,女性!$A$13:$Q$112,10,FALSE)="","",VLOOKUP(A141,女性!$A$13:$Q$112,10,FALSE))</f>
        <v/>
      </c>
      <c r="K141" s="34" t="str">
        <f>IF(VLOOKUP(A141,女性!$A$13:$Q$112,11,FALSE)="","",VLOOKUP(A141,女性!$A$13:$Q$112,11,FALSE))</f>
        <v/>
      </c>
      <c r="L141" s="28" t="str">
        <f>IF(VLOOKUP(A141,女性!$A$13:$Q$112,12,FALSE)="","",VLOOKUP(A141,女性!$A$13:$Q$112,12,FALSE))</f>
        <v/>
      </c>
      <c r="M141" s="168" t="str">
        <f>IF(VLOOKUP(A141,女性!$A$13:$Q$112,13,FALSE)="","",VLOOKUP(A141,女性!$A$13:$Q$112,13,FALSE))</f>
        <v/>
      </c>
      <c r="N141" s="169" t="str">
        <f>IF(VLOOKUP(A141,女性!$A$13:$Q$112,14,FALSE)="","",VLOOKUP(A141,女性!$A$13:$Q$112,14,FALSE))</f>
        <v/>
      </c>
      <c r="O141" s="169" t="str">
        <f>IF(VLOOKUP(A141,女性!$A$13:$Q$112,15,FALSE)="","",VLOOKUP(A141,女性!$A$13:$Q$112,15,FALSE))</f>
        <v/>
      </c>
      <c r="P141" s="169" t="str">
        <f>IF(VLOOKUP(A141,女性!$A$13:$Q$112,16,FALSE)="","",VLOOKUP(A141,女性!$A$13:$Q$112,16,FALSE))</f>
        <v/>
      </c>
      <c r="Q141" s="170" t="str">
        <f>IF(VLOOKUP(A141,女性!$A$13:$Q$112,17,FALSE)="","",VLOOKUP(A141,女性!$A$13:$Q$112,17,FALSE))</f>
        <v/>
      </c>
    </row>
    <row r="142" spans="1:17" ht="17.5" customHeight="1" x14ac:dyDescent="0.55000000000000004">
      <c r="A142" s="71">
        <v>37</v>
      </c>
      <c r="B142" s="28" t="str">
        <f t="shared" si="4"/>
        <v/>
      </c>
      <c r="C142" s="28" t="str">
        <f t="shared" si="5"/>
        <v/>
      </c>
      <c r="D142" s="28" t="str">
        <f>IF(VLOOKUP(A142,女性!$A$13:$Q$112,4,FALSE)="","",VLOOKUP(A142,女性!$A$13:$Q$112,4,FALSE))</f>
        <v/>
      </c>
      <c r="E142" s="28" t="str">
        <f>IF(VLOOKUP(A142,女性!$A$13:$Q$112,5,FALSE)="","",VLOOKUP(A142,女性!$A$13:$Q$112,5,FALSE))</f>
        <v/>
      </c>
      <c r="F142" s="28" t="str">
        <f>IF(VLOOKUP(A142,女性!$A$13:$Q$112,6,FALSE)="","",VLOOKUP(A142,女性!$A$13:$Q$112,6,FALSE))</f>
        <v/>
      </c>
      <c r="G142" s="28" t="str">
        <f>IF(VLOOKUP(A142,女性!$A$13:$Q$112,7,FALSE)="","",VLOOKUP(A142,女性!$A$13:$Q$112,7,FALSE))</f>
        <v/>
      </c>
      <c r="H142" s="28" t="str">
        <f>IF(VLOOKUP(A142,女性!$A$13:$Q$112,8,FALSE)="","",VLOOKUP(A142,女性!$A$13:$Q$112,8,FALSE))</f>
        <v/>
      </c>
      <c r="I142" s="28" t="str">
        <f>IF(VLOOKUP(A142,女性!$A$13:$Q$112,9,FALSE)="","",VLOOKUP(A142,女性!$A$13:$Q$112,9,FALSE))</f>
        <v/>
      </c>
      <c r="J142" s="29" t="str">
        <f>IF(VLOOKUP(A142,女性!$A$13:$Q$112,10,FALSE)="","",VLOOKUP(A142,女性!$A$13:$Q$112,10,FALSE))</f>
        <v/>
      </c>
      <c r="K142" s="34" t="str">
        <f>IF(VLOOKUP(A142,女性!$A$13:$Q$112,11,FALSE)="","",VLOOKUP(A142,女性!$A$13:$Q$112,11,FALSE))</f>
        <v/>
      </c>
      <c r="L142" s="28" t="str">
        <f>IF(VLOOKUP(A142,女性!$A$13:$Q$112,12,FALSE)="","",VLOOKUP(A142,女性!$A$13:$Q$112,12,FALSE))</f>
        <v/>
      </c>
      <c r="M142" s="168" t="str">
        <f>IF(VLOOKUP(A142,女性!$A$13:$Q$112,13,FALSE)="","",VLOOKUP(A142,女性!$A$13:$Q$112,13,FALSE))</f>
        <v/>
      </c>
      <c r="N142" s="169" t="str">
        <f>IF(VLOOKUP(A142,女性!$A$13:$Q$112,14,FALSE)="","",VLOOKUP(A142,女性!$A$13:$Q$112,14,FALSE))</f>
        <v/>
      </c>
      <c r="O142" s="169" t="str">
        <f>IF(VLOOKUP(A142,女性!$A$13:$Q$112,15,FALSE)="","",VLOOKUP(A142,女性!$A$13:$Q$112,15,FALSE))</f>
        <v/>
      </c>
      <c r="P142" s="169" t="str">
        <f>IF(VLOOKUP(A142,女性!$A$13:$Q$112,16,FALSE)="","",VLOOKUP(A142,女性!$A$13:$Q$112,16,FALSE))</f>
        <v/>
      </c>
      <c r="Q142" s="170" t="str">
        <f>IF(VLOOKUP(A142,女性!$A$13:$Q$112,17,FALSE)="","",VLOOKUP(A142,女性!$A$13:$Q$112,17,FALSE))</f>
        <v/>
      </c>
    </row>
    <row r="143" spans="1:17" ht="17.5" customHeight="1" x14ac:dyDescent="0.55000000000000004">
      <c r="A143" s="71">
        <v>38</v>
      </c>
      <c r="B143" s="28" t="str">
        <f t="shared" si="4"/>
        <v/>
      </c>
      <c r="C143" s="28" t="str">
        <f t="shared" si="5"/>
        <v/>
      </c>
      <c r="D143" s="28" t="str">
        <f>IF(VLOOKUP(A143,女性!$A$13:$Q$112,4,FALSE)="","",VLOOKUP(A143,女性!$A$13:$Q$112,4,FALSE))</f>
        <v/>
      </c>
      <c r="E143" s="28" t="str">
        <f>IF(VLOOKUP(A143,女性!$A$13:$Q$112,5,FALSE)="","",VLOOKUP(A143,女性!$A$13:$Q$112,5,FALSE))</f>
        <v/>
      </c>
      <c r="F143" s="28" t="str">
        <f>IF(VLOOKUP(A143,女性!$A$13:$Q$112,6,FALSE)="","",VLOOKUP(A143,女性!$A$13:$Q$112,6,FALSE))</f>
        <v/>
      </c>
      <c r="G143" s="28" t="str">
        <f>IF(VLOOKUP(A143,女性!$A$13:$Q$112,7,FALSE)="","",VLOOKUP(A143,女性!$A$13:$Q$112,7,FALSE))</f>
        <v/>
      </c>
      <c r="H143" s="28" t="str">
        <f>IF(VLOOKUP(A143,女性!$A$13:$Q$112,8,FALSE)="","",VLOOKUP(A143,女性!$A$13:$Q$112,8,FALSE))</f>
        <v/>
      </c>
      <c r="I143" s="28" t="str">
        <f>IF(VLOOKUP(A143,女性!$A$13:$Q$112,9,FALSE)="","",VLOOKUP(A143,女性!$A$13:$Q$112,9,FALSE))</f>
        <v/>
      </c>
      <c r="J143" s="29" t="str">
        <f>IF(VLOOKUP(A143,女性!$A$13:$Q$112,10,FALSE)="","",VLOOKUP(A143,女性!$A$13:$Q$112,10,FALSE))</f>
        <v/>
      </c>
      <c r="K143" s="34" t="str">
        <f>IF(VLOOKUP(A143,女性!$A$13:$Q$112,11,FALSE)="","",VLOOKUP(A143,女性!$A$13:$Q$112,11,FALSE))</f>
        <v/>
      </c>
      <c r="L143" s="28" t="str">
        <f>IF(VLOOKUP(A143,女性!$A$13:$Q$112,12,FALSE)="","",VLOOKUP(A143,女性!$A$13:$Q$112,12,FALSE))</f>
        <v/>
      </c>
      <c r="M143" s="168" t="str">
        <f>IF(VLOOKUP(A143,女性!$A$13:$Q$112,13,FALSE)="","",VLOOKUP(A143,女性!$A$13:$Q$112,13,FALSE))</f>
        <v/>
      </c>
      <c r="N143" s="169" t="str">
        <f>IF(VLOOKUP(A143,女性!$A$13:$Q$112,14,FALSE)="","",VLOOKUP(A143,女性!$A$13:$Q$112,14,FALSE))</f>
        <v/>
      </c>
      <c r="O143" s="169" t="str">
        <f>IF(VLOOKUP(A143,女性!$A$13:$Q$112,15,FALSE)="","",VLOOKUP(A143,女性!$A$13:$Q$112,15,FALSE))</f>
        <v/>
      </c>
      <c r="P143" s="169" t="str">
        <f>IF(VLOOKUP(A143,女性!$A$13:$Q$112,16,FALSE)="","",VLOOKUP(A143,女性!$A$13:$Q$112,16,FALSE))</f>
        <v/>
      </c>
      <c r="Q143" s="170" t="str">
        <f>IF(VLOOKUP(A143,女性!$A$13:$Q$112,17,FALSE)="","",VLOOKUP(A143,女性!$A$13:$Q$112,17,FALSE))</f>
        <v/>
      </c>
    </row>
    <row r="144" spans="1:17" ht="17.5" customHeight="1" x14ac:dyDescent="0.55000000000000004">
      <c r="A144" s="71">
        <v>39</v>
      </c>
      <c r="B144" s="28" t="str">
        <f t="shared" si="4"/>
        <v/>
      </c>
      <c r="C144" s="28" t="str">
        <f t="shared" si="5"/>
        <v/>
      </c>
      <c r="D144" s="28" t="str">
        <f>IF(VLOOKUP(A144,女性!$A$13:$Q$112,4,FALSE)="","",VLOOKUP(A144,女性!$A$13:$Q$112,4,FALSE))</f>
        <v/>
      </c>
      <c r="E144" s="28" t="str">
        <f>IF(VLOOKUP(A144,女性!$A$13:$Q$112,5,FALSE)="","",VLOOKUP(A144,女性!$A$13:$Q$112,5,FALSE))</f>
        <v/>
      </c>
      <c r="F144" s="28" t="str">
        <f>IF(VLOOKUP(A144,女性!$A$13:$Q$112,6,FALSE)="","",VLOOKUP(A144,女性!$A$13:$Q$112,6,FALSE))</f>
        <v/>
      </c>
      <c r="G144" s="28" t="str">
        <f>IF(VLOOKUP(A144,女性!$A$13:$Q$112,7,FALSE)="","",VLOOKUP(A144,女性!$A$13:$Q$112,7,FALSE))</f>
        <v/>
      </c>
      <c r="H144" s="28" t="str">
        <f>IF(VLOOKUP(A144,女性!$A$13:$Q$112,8,FALSE)="","",VLOOKUP(A144,女性!$A$13:$Q$112,8,FALSE))</f>
        <v/>
      </c>
      <c r="I144" s="28" t="str">
        <f>IF(VLOOKUP(A144,女性!$A$13:$Q$112,9,FALSE)="","",VLOOKUP(A144,女性!$A$13:$Q$112,9,FALSE))</f>
        <v/>
      </c>
      <c r="J144" s="29" t="str">
        <f>IF(VLOOKUP(A144,女性!$A$13:$Q$112,10,FALSE)="","",VLOOKUP(A144,女性!$A$13:$Q$112,10,FALSE))</f>
        <v/>
      </c>
      <c r="K144" s="34" t="str">
        <f>IF(VLOOKUP(A144,女性!$A$13:$Q$112,11,FALSE)="","",VLOOKUP(A144,女性!$A$13:$Q$112,11,FALSE))</f>
        <v/>
      </c>
      <c r="L144" s="28" t="str">
        <f>IF(VLOOKUP(A144,女性!$A$13:$Q$112,12,FALSE)="","",VLOOKUP(A144,女性!$A$13:$Q$112,12,FALSE))</f>
        <v/>
      </c>
      <c r="M144" s="168" t="str">
        <f>IF(VLOOKUP(A144,女性!$A$13:$Q$112,13,FALSE)="","",VLOOKUP(A144,女性!$A$13:$Q$112,13,FALSE))</f>
        <v/>
      </c>
      <c r="N144" s="169" t="str">
        <f>IF(VLOOKUP(A144,女性!$A$13:$Q$112,14,FALSE)="","",VLOOKUP(A144,女性!$A$13:$Q$112,14,FALSE))</f>
        <v/>
      </c>
      <c r="O144" s="169" t="str">
        <f>IF(VLOOKUP(A144,女性!$A$13:$Q$112,15,FALSE)="","",VLOOKUP(A144,女性!$A$13:$Q$112,15,FALSE))</f>
        <v/>
      </c>
      <c r="P144" s="169" t="str">
        <f>IF(VLOOKUP(A144,女性!$A$13:$Q$112,16,FALSE)="","",VLOOKUP(A144,女性!$A$13:$Q$112,16,FALSE))</f>
        <v/>
      </c>
      <c r="Q144" s="170" t="str">
        <f>IF(VLOOKUP(A144,女性!$A$13:$Q$112,17,FALSE)="","",VLOOKUP(A144,女性!$A$13:$Q$112,17,FALSE))</f>
        <v/>
      </c>
    </row>
    <row r="145" spans="1:17" ht="17.5" customHeight="1" x14ac:dyDescent="0.55000000000000004">
      <c r="A145" s="71">
        <v>40</v>
      </c>
      <c r="B145" s="28" t="str">
        <f t="shared" si="4"/>
        <v/>
      </c>
      <c r="C145" s="28" t="str">
        <f t="shared" si="5"/>
        <v/>
      </c>
      <c r="D145" s="28" t="str">
        <f>IF(VLOOKUP(A145,女性!$A$13:$Q$112,4,FALSE)="","",VLOOKUP(A145,女性!$A$13:$Q$112,4,FALSE))</f>
        <v/>
      </c>
      <c r="E145" s="28" t="str">
        <f>IF(VLOOKUP(A145,女性!$A$13:$Q$112,5,FALSE)="","",VLOOKUP(A145,女性!$A$13:$Q$112,5,FALSE))</f>
        <v/>
      </c>
      <c r="F145" s="28" t="str">
        <f>IF(VLOOKUP(A145,女性!$A$13:$Q$112,6,FALSE)="","",VLOOKUP(A145,女性!$A$13:$Q$112,6,FALSE))</f>
        <v/>
      </c>
      <c r="G145" s="28" t="str">
        <f>IF(VLOOKUP(A145,女性!$A$13:$Q$112,7,FALSE)="","",VLOOKUP(A145,女性!$A$13:$Q$112,7,FALSE))</f>
        <v/>
      </c>
      <c r="H145" s="28" t="str">
        <f>IF(VLOOKUP(A145,女性!$A$13:$Q$112,8,FALSE)="","",VLOOKUP(A145,女性!$A$13:$Q$112,8,FALSE))</f>
        <v/>
      </c>
      <c r="I145" s="28" t="str">
        <f>IF(VLOOKUP(A145,女性!$A$13:$Q$112,9,FALSE)="","",VLOOKUP(A145,女性!$A$13:$Q$112,9,FALSE))</f>
        <v/>
      </c>
      <c r="J145" s="29" t="str">
        <f>IF(VLOOKUP(A145,女性!$A$13:$Q$112,10,FALSE)="","",VLOOKUP(A145,女性!$A$13:$Q$112,10,FALSE))</f>
        <v/>
      </c>
      <c r="K145" s="34" t="str">
        <f>IF(VLOOKUP(A145,女性!$A$13:$Q$112,11,FALSE)="","",VLOOKUP(A145,女性!$A$13:$Q$112,11,FALSE))</f>
        <v/>
      </c>
      <c r="L145" s="28" t="str">
        <f>IF(VLOOKUP(A145,女性!$A$13:$Q$112,12,FALSE)="","",VLOOKUP(A145,女性!$A$13:$Q$112,12,FALSE))</f>
        <v/>
      </c>
      <c r="M145" s="168" t="str">
        <f>IF(VLOOKUP(A145,女性!$A$13:$Q$112,13,FALSE)="","",VLOOKUP(A145,女性!$A$13:$Q$112,13,FALSE))</f>
        <v/>
      </c>
      <c r="N145" s="169" t="str">
        <f>IF(VLOOKUP(A145,女性!$A$13:$Q$112,14,FALSE)="","",VLOOKUP(A145,女性!$A$13:$Q$112,14,FALSE))</f>
        <v/>
      </c>
      <c r="O145" s="169" t="str">
        <f>IF(VLOOKUP(A145,女性!$A$13:$Q$112,15,FALSE)="","",VLOOKUP(A145,女性!$A$13:$Q$112,15,FALSE))</f>
        <v/>
      </c>
      <c r="P145" s="169" t="str">
        <f>IF(VLOOKUP(A145,女性!$A$13:$Q$112,16,FALSE)="","",VLOOKUP(A145,女性!$A$13:$Q$112,16,FALSE))</f>
        <v/>
      </c>
      <c r="Q145" s="170" t="str">
        <f>IF(VLOOKUP(A145,女性!$A$13:$Q$112,17,FALSE)="","",VLOOKUP(A145,女性!$A$13:$Q$112,17,FALSE))</f>
        <v/>
      </c>
    </row>
    <row r="146" spans="1:17" ht="17.5" customHeight="1" x14ac:dyDescent="0.55000000000000004">
      <c r="A146" s="71">
        <v>41</v>
      </c>
      <c r="B146" s="28" t="str">
        <f t="shared" si="4"/>
        <v/>
      </c>
      <c r="C146" s="28" t="str">
        <f t="shared" si="5"/>
        <v/>
      </c>
      <c r="D146" s="28" t="str">
        <f>IF(VLOOKUP(A146,女性!$A$13:$Q$112,4,FALSE)="","",VLOOKUP(A146,女性!$A$13:$Q$112,4,FALSE))</f>
        <v/>
      </c>
      <c r="E146" s="28" t="str">
        <f>IF(VLOOKUP(A146,女性!$A$13:$Q$112,5,FALSE)="","",VLOOKUP(A146,女性!$A$13:$Q$112,5,FALSE))</f>
        <v/>
      </c>
      <c r="F146" s="28" t="str">
        <f>IF(VLOOKUP(A146,女性!$A$13:$Q$112,6,FALSE)="","",VLOOKUP(A146,女性!$A$13:$Q$112,6,FALSE))</f>
        <v/>
      </c>
      <c r="G146" s="28" t="str">
        <f>IF(VLOOKUP(A146,女性!$A$13:$Q$112,7,FALSE)="","",VLOOKUP(A146,女性!$A$13:$Q$112,7,FALSE))</f>
        <v/>
      </c>
      <c r="H146" s="28" t="str">
        <f>IF(VLOOKUP(A146,女性!$A$13:$Q$112,8,FALSE)="","",VLOOKUP(A146,女性!$A$13:$Q$112,8,FALSE))</f>
        <v/>
      </c>
      <c r="I146" s="28" t="str">
        <f>IF(VLOOKUP(A146,女性!$A$13:$Q$112,9,FALSE)="","",VLOOKUP(A146,女性!$A$13:$Q$112,9,FALSE))</f>
        <v/>
      </c>
      <c r="J146" s="29" t="str">
        <f>IF(VLOOKUP(A146,女性!$A$13:$Q$112,10,FALSE)="","",VLOOKUP(A146,女性!$A$13:$Q$112,10,FALSE))</f>
        <v/>
      </c>
      <c r="K146" s="34" t="str">
        <f>IF(VLOOKUP(A146,女性!$A$13:$Q$112,11,FALSE)="","",VLOOKUP(A146,女性!$A$13:$Q$112,11,FALSE))</f>
        <v/>
      </c>
      <c r="L146" s="28" t="str">
        <f>IF(VLOOKUP(A146,女性!$A$13:$Q$112,12,FALSE)="","",VLOOKUP(A146,女性!$A$13:$Q$112,12,FALSE))</f>
        <v/>
      </c>
      <c r="M146" s="168" t="str">
        <f>IF(VLOOKUP(A146,女性!$A$13:$Q$112,13,FALSE)="","",VLOOKUP(A146,女性!$A$13:$Q$112,13,FALSE))</f>
        <v/>
      </c>
      <c r="N146" s="169" t="str">
        <f>IF(VLOOKUP(A146,女性!$A$13:$Q$112,14,FALSE)="","",VLOOKUP(A146,女性!$A$13:$Q$112,14,FALSE))</f>
        <v/>
      </c>
      <c r="O146" s="169" t="str">
        <f>IF(VLOOKUP(A146,女性!$A$13:$Q$112,15,FALSE)="","",VLOOKUP(A146,女性!$A$13:$Q$112,15,FALSE))</f>
        <v/>
      </c>
      <c r="P146" s="169" t="str">
        <f>IF(VLOOKUP(A146,女性!$A$13:$Q$112,16,FALSE)="","",VLOOKUP(A146,女性!$A$13:$Q$112,16,FALSE))</f>
        <v/>
      </c>
      <c r="Q146" s="170" t="str">
        <f>IF(VLOOKUP(A146,女性!$A$13:$Q$112,17,FALSE)="","",VLOOKUP(A146,女性!$A$13:$Q$112,17,FALSE))</f>
        <v/>
      </c>
    </row>
    <row r="147" spans="1:17" ht="17.5" customHeight="1" x14ac:dyDescent="0.55000000000000004">
      <c r="A147" s="71">
        <v>42</v>
      </c>
      <c r="B147" s="28" t="str">
        <f t="shared" si="4"/>
        <v/>
      </c>
      <c r="C147" s="28" t="str">
        <f t="shared" si="5"/>
        <v/>
      </c>
      <c r="D147" s="28" t="str">
        <f>IF(VLOOKUP(A147,女性!$A$13:$Q$112,4,FALSE)="","",VLOOKUP(A147,女性!$A$13:$Q$112,4,FALSE))</f>
        <v/>
      </c>
      <c r="E147" s="28" t="str">
        <f>IF(VLOOKUP(A147,女性!$A$13:$Q$112,5,FALSE)="","",VLOOKUP(A147,女性!$A$13:$Q$112,5,FALSE))</f>
        <v/>
      </c>
      <c r="F147" s="28" t="str">
        <f>IF(VLOOKUP(A147,女性!$A$13:$Q$112,6,FALSE)="","",VLOOKUP(A147,女性!$A$13:$Q$112,6,FALSE))</f>
        <v/>
      </c>
      <c r="G147" s="28" t="str">
        <f>IF(VLOOKUP(A147,女性!$A$13:$Q$112,7,FALSE)="","",VLOOKUP(A147,女性!$A$13:$Q$112,7,FALSE))</f>
        <v/>
      </c>
      <c r="H147" s="28" t="str">
        <f>IF(VLOOKUP(A147,女性!$A$13:$Q$112,8,FALSE)="","",VLOOKUP(A147,女性!$A$13:$Q$112,8,FALSE))</f>
        <v/>
      </c>
      <c r="I147" s="28" t="str">
        <f>IF(VLOOKUP(A147,女性!$A$13:$Q$112,9,FALSE)="","",VLOOKUP(A147,女性!$A$13:$Q$112,9,FALSE))</f>
        <v/>
      </c>
      <c r="J147" s="29" t="str">
        <f>IF(VLOOKUP(A147,女性!$A$13:$Q$112,10,FALSE)="","",VLOOKUP(A147,女性!$A$13:$Q$112,10,FALSE))</f>
        <v/>
      </c>
      <c r="K147" s="34" t="str">
        <f>IF(VLOOKUP(A147,女性!$A$13:$Q$112,11,FALSE)="","",VLOOKUP(A147,女性!$A$13:$Q$112,11,FALSE))</f>
        <v/>
      </c>
      <c r="L147" s="28" t="str">
        <f>IF(VLOOKUP(A147,女性!$A$13:$Q$112,12,FALSE)="","",VLOOKUP(A147,女性!$A$13:$Q$112,12,FALSE))</f>
        <v/>
      </c>
      <c r="M147" s="168" t="str">
        <f>IF(VLOOKUP(A147,女性!$A$13:$Q$112,13,FALSE)="","",VLOOKUP(A147,女性!$A$13:$Q$112,13,FALSE))</f>
        <v/>
      </c>
      <c r="N147" s="169" t="str">
        <f>IF(VLOOKUP(A147,女性!$A$13:$Q$112,14,FALSE)="","",VLOOKUP(A147,女性!$A$13:$Q$112,14,FALSE))</f>
        <v/>
      </c>
      <c r="O147" s="169" t="str">
        <f>IF(VLOOKUP(A147,女性!$A$13:$Q$112,15,FALSE)="","",VLOOKUP(A147,女性!$A$13:$Q$112,15,FALSE))</f>
        <v/>
      </c>
      <c r="P147" s="169" t="str">
        <f>IF(VLOOKUP(A147,女性!$A$13:$Q$112,16,FALSE)="","",VLOOKUP(A147,女性!$A$13:$Q$112,16,FALSE))</f>
        <v/>
      </c>
      <c r="Q147" s="170" t="str">
        <f>IF(VLOOKUP(A147,女性!$A$13:$Q$112,17,FALSE)="","",VLOOKUP(A147,女性!$A$13:$Q$112,17,FALSE))</f>
        <v/>
      </c>
    </row>
    <row r="148" spans="1:17" ht="17.5" customHeight="1" x14ac:dyDescent="0.55000000000000004">
      <c r="A148" s="71">
        <v>43</v>
      </c>
      <c r="B148" s="28" t="str">
        <f t="shared" si="4"/>
        <v/>
      </c>
      <c r="C148" s="28" t="str">
        <f t="shared" si="5"/>
        <v/>
      </c>
      <c r="D148" s="28" t="str">
        <f>IF(VLOOKUP(A148,女性!$A$13:$Q$112,4,FALSE)="","",VLOOKUP(A148,女性!$A$13:$Q$112,4,FALSE))</f>
        <v/>
      </c>
      <c r="E148" s="28" t="str">
        <f>IF(VLOOKUP(A148,女性!$A$13:$Q$112,5,FALSE)="","",VLOOKUP(A148,女性!$A$13:$Q$112,5,FALSE))</f>
        <v/>
      </c>
      <c r="F148" s="28" t="str">
        <f>IF(VLOOKUP(A148,女性!$A$13:$Q$112,6,FALSE)="","",VLOOKUP(A148,女性!$A$13:$Q$112,6,FALSE))</f>
        <v/>
      </c>
      <c r="G148" s="28" t="str">
        <f>IF(VLOOKUP(A148,女性!$A$13:$Q$112,7,FALSE)="","",VLOOKUP(A148,女性!$A$13:$Q$112,7,FALSE))</f>
        <v/>
      </c>
      <c r="H148" s="28" t="str">
        <f>IF(VLOOKUP(A148,女性!$A$13:$Q$112,8,FALSE)="","",VLOOKUP(A148,女性!$A$13:$Q$112,8,FALSE))</f>
        <v/>
      </c>
      <c r="I148" s="28" t="str">
        <f>IF(VLOOKUP(A148,女性!$A$13:$Q$112,9,FALSE)="","",VLOOKUP(A148,女性!$A$13:$Q$112,9,FALSE))</f>
        <v/>
      </c>
      <c r="J148" s="29" t="str">
        <f>IF(VLOOKUP(A148,女性!$A$13:$Q$112,10,FALSE)="","",VLOOKUP(A148,女性!$A$13:$Q$112,10,FALSE))</f>
        <v/>
      </c>
      <c r="K148" s="34" t="str">
        <f>IF(VLOOKUP(A148,女性!$A$13:$Q$112,11,FALSE)="","",VLOOKUP(A148,女性!$A$13:$Q$112,11,FALSE))</f>
        <v/>
      </c>
      <c r="L148" s="28" t="str">
        <f>IF(VLOOKUP(A148,女性!$A$13:$Q$112,12,FALSE)="","",VLOOKUP(A148,女性!$A$13:$Q$112,12,FALSE))</f>
        <v/>
      </c>
      <c r="M148" s="168" t="str">
        <f>IF(VLOOKUP(A148,女性!$A$13:$Q$112,13,FALSE)="","",VLOOKUP(A148,女性!$A$13:$Q$112,13,FALSE))</f>
        <v/>
      </c>
      <c r="N148" s="169" t="str">
        <f>IF(VLOOKUP(A148,女性!$A$13:$Q$112,14,FALSE)="","",VLOOKUP(A148,女性!$A$13:$Q$112,14,FALSE))</f>
        <v/>
      </c>
      <c r="O148" s="169" t="str">
        <f>IF(VLOOKUP(A148,女性!$A$13:$Q$112,15,FALSE)="","",VLOOKUP(A148,女性!$A$13:$Q$112,15,FALSE))</f>
        <v/>
      </c>
      <c r="P148" s="169" t="str">
        <f>IF(VLOOKUP(A148,女性!$A$13:$Q$112,16,FALSE)="","",VLOOKUP(A148,女性!$A$13:$Q$112,16,FALSE))</f>
        <v/>
      </c>
      <c r="Q148" s="170" t="str">
        <f>IF(VLOOKUP(A148,女性!$A$13:$Q$112,17,FALSE)="","",VLOOKUP(A148,女性!$A$13:$Q$112,17,FALSE))</f>
        <v/>
      </c>
    </row>
    <row r="149" spans="1:17" ht="17.5" customHeight="1" x14ac:dyDescent="0.55000000000000004">
      <c r="A149" s="71">
        <v>44</v>
      </c>
      <c r="B149" s="28" t="str">
        <f t="shared" si="4"/>
        <v/>
      </c>
      <c r="C149" s="28" t="str">
        <f t="shared" si="5"/>
        <v/>
      </c>
      <c r="D149" s="28" t="str">
        <f>IF(VLOOKUP(A149,女性!$A$13:$Q$112,4,FALSE)="","",VLOOKUP(A149,女性!$A$13:$Q$112,4,FALSE))</f>
        <v/>
      </c>
      <c r="E149" s="28" t="str">
        <f>IF(VLOOKUP(A149,女性!$A$13:$Q$112,5,FALSE)="","",VLOOKUP(A149,女性!$A$13:$Q$112,5,FALSE))</f>
        <v/>
      </c>
      <c r="F149" s="28" t="str">
        <f>IF(VLOOKUP(A149,女性!$A$13:$Q$112,6,FALSE)="","",VLOOKUP(A149,女性!$A$13:$Q$112,6,FALSE))</f>
        <v/>
      </c>
      <c r="G149" s="28" t="str">
        <f>IF(VLOOKUP(A149,女性!$A$13:$Q$112,7,FALSE)="","",VLOOKUP(A149,女性!$A$13:$Q$112,7,FALSE))</f>
        <v/>
      </c>
      <c r="H149" s="28" t="str">
        <f>IF(VLOOKUP(A149,女性!$A$13:$Q$112,8,FALSE)="","",VLOOKUP(A149,女性!$A$13:$Q$112,8,FALSE))</f>
        <v/>
      </c>
      <c r="I149" s="28" t="str">
        <f>IF(VLOOKUP(A149,女性!$A$13:$Q$112,9,FALSE)="","",VLOOKUP(A149,女性!$A$13:$Q$112,9,FALSE))</f>
        <v/>
      </c>
      <c r="J149" s="29" t="str">
        <f>IF(VLOOKUP(A149,女性!$A$13:$Q$112,10,FALSE)="","",VLOOKUP(A149,女性!$A$13:$Q$112,10,FALSE))</f>
        <v/>
      </c>
      <c r="K149" s="34" t="str">
        <f>IF(VLOOKUP(A149,女性!$A$13:$Q$112,11,FALSE)="","",VLOOKUP(A149,女性!$A$13:$Q$112,11,FALSE))</f>
        <v/>
      </c>
      <c r="L149" s="28" t="str">
        <f>IF(VLOOKUP(A149,女性!$A$13:$Q$112,12,FALSE)="","",VLOOKUP(A149,女性!$A$13:$Q$112,12,FALSE))</f>
        <v/>
      </c>
      <c r="M149" s="168" t="str">
        <f>IF(VLOOKUP(A149,女性!$A$13:$Q$112,13,FALSE)="","",VLOOKUP(A149,女性!$A$13:$Q$112,13,FALSE))</f>
        <v/>
      </c>
      <c r="N149" s="169" t="str">
        <f>IF(VLOOKUP(A149,女性!$A$13:$Q$112,14,FALSE)="","",VLOOKUP(A149,女性!$A$13:$Q$112,14,FALSE))</f>
        <v/>
      </c>
      <c r="O149" s="169" t="str">
        <f>IF(VLOOKUP(A149,女性!$A$13:$Q$112,15,FALSE)="","",VLOOKUP(A149,女性!$A$13:$Q$112,15,FALSE))</f>
        <v/>
      </c>
      <c r="P149" s="169" t="str">
        <f>IF(VLOOKUP(A149,女性!$A$13:$Q$112,16,FALSE)="","",VLOOKUP(A149,女性!$A$13:$Q$112,16,FALSE))</f>
        <v/>
      </c>
      <c r="Q149" s="170" t="str">
        <f>IF(VLOOKUP(A149,女性!$A$13:$Q$112,17,FALSE)="","",VLOOKUP(A149,女性!$A$13:$Q$112,17,FALSE))</f>
        <v/>
      </c>
    </row>
    <row r="150" spans="1:17" ht="17.5" customHeight="1" x14ac:dyDescent="0.55000000000000004">
      <c r="A150" s="71">
        <v>45</v>
      </c>
      <c r="B150" s="28" t="str">
        <f t="shared" si="4"/>
        <v/>
      </c>
      <c r="C150" s="28" t="str">
        <f t="shared" si="5"/>
        <v/>
      </c>
      <c r="D150" s="28" t="str">
        <f>IF(VLOOKUP(A150,女性!$A$13:$Q$112,4,FALSE)="","",VLOOKUP(A150,女性!$A$13:$Q$112,4,FALSE))</f>
        <v/>
      </c>
      <c r="E150" s="28" t="str">
        <f>IF(VLOOKUP(A150,女性!$A$13:$Q$112,5,FALSE)="","",VLOOKUP(A150,女性!$A$13:$Q$112,5,FALSE))</f>
        <v/>
      </c>
      <c r="F150" s="28" t="str">
        <f>IF(VLOOKUP(A150,女性!$A$13:$Q$112,6,FALSE)="","",VLOOKUP(A150,女性!$A$13:$Q$112,6,FALSE))</f>
        <v/>
      </c>
      <c r="G150" s="28" t="str">
        <f>IF(VLOOKUP(A150,女性!$A$13:$Q$112,7,FALSE)="","",VLOOKUP(A150,女性!$A$13:$Q$112,7,FALSE))</f>
        <v/>
      </c>
      <c r="H150" s="28" t="str">
        <f>IF(VLOOKUP(A150,女性!$A$13:$Q$112,8,FALSE)="","",VLOOKUP(A150,女性!$A$13:$Q$112,8,FALSE))</f>
        <v/>
      </c>
      <c r="I150" s="28" t="str">
        <f>IF(VLOOKUP(A150,女性!$A$13:$Q$112,9,FALSE)="","",VLOOKUP(A150,女性!$A$13:$Q$112,9,FALSE))</f>
        <v/>
      </c>
      <c r="J150" s="29" t="str">
        <f>IF(VLOOKUP(A150,女性!$A$13:$Q$112,10,FALSE)="","",VLOOKUP(A150,女性!$A$13:$Q$112,10,FALSE))</f>
        <v/>
      </c>
      <c r="K150" s="34" t="str">
        <f>IF(VLOOKUP(A150,女性!$A$13:$Q$112,11,FALSE)="","",VLOOKUP(A150,女性!$A$13:$Q$112,11,FALSE))</f>
        <v/>
      </c>
      <c r="L150" s="28" t="str">
        <f>IF(VLOOKUP(A150,女性!$A$13:$Q$112,12,FALSE)="","",VLOOKUP(A150,女性!$A$13:$Q$112,12,FALSE))</f>
        <v/>
      </c>
      <c r="M150" s="168" t="str">
        <f>IF(VLOOKUP(A150,女性!$A$13:$Q$112,13,FALSE)="","",VLOOKUP(A150,女性!$A$13:$Q$112,13,FALSE))</f>
        <v/>
      </c>
      <c r="N150" s="169" t="str">
        <f>IF(VLOOKUP(A150,女性!$A$13:$Q$112,14,FALSE)="","",VLOOKUP(A150,女性!$A$13:$Q$112,14,FALSE))</f>
        <v/>
      </c>
      <c r="O150" s="169" t="str">
        <f>IF(VLOOKUP(A150,女性!$A$13:$Q$112,15,FALSE)="","",VLOOKUP(A150,女性!$A$13:$Q$112,15,FALSE))</f>
        <v/>
      </c>
      <c r="P150" s="169" t="str">
        <f>IF(VLOOKUP(A150,女性!$A$13:$Q$112,16,FALSE)="","",VLOOKUP(A150,女性!$A$13:$Q$112,16,FALSE))</f>
        <v/>
      </c>
      <c r="Q150" s="170" t="str">
        <f>IF(VLOOKUP(A150,女性!$A$13:$Q$112,17,FALSE)="","",VLOOKUP(A150,女性!$A$13:$Q$112,17,FALSE))</f>
        <v/>
      </c>
    </row>
    <row r="151" spans="1:17" ht="17.5" customHeight="1" x14ac:dyDescent="0.55000000000000004">
      <c r="A151" s="71">
        <v>46</v>
      </c>
      <c r="B151" s="28" t="str">
        <f t="shared" si="4"/>
        <v/>
      </c>
      <c r="C151" s="28" t="str">
        <f t="shared" si="5"/>
        <v/>
      </c>
      <c r="D151" s="28" t="str">
        <f>IF(VLOOKUP(A151,女性!$A$13:$Q$112,4,FALSE)="","",VLOOKUP(A151,女性!$A$13:$Q$112,4,FALSE))</f>
        <v/>
      </c>
      <c r="E151" s="28" t="str">
        <f>IF(VLOOKUP(A151,女性!$A$13:$Q$112,5,FALSE)="","",VLOOKUP(A151,女性!$A$13:$Q$112,5,FALSE))</f>
        <v/>
      </c>
      <c r="F151" s="28" t="str">
        <f>IF(VLOOKUP(A151,女性!$A$13:$Q$112,6,FALSE)="","",VLOOKUP(A151,女性!$A$13:$Q$112,6,FALSE))</f>
        <v/>
      </c>
      <c r="G151" s="28" t="str">
        <f>IF(VLOOKUP(A151,女性!$A$13:$Q$112,7,FALSE)="","",VLOOKUP(A151,女性!$A$13:$Q$112,7,FALSE))</f>
        <v/>
      </c>
      <c r="H151" s="28" t="str">
        <f>IF(VLOOKUP(A151,女性!$A$13:$Q$112,8,FALSE)="","",VLOOKUP(A151,女性!$A$13:$Q$112,8,FALSE))</f>
        <v/>
      </c>
      <c r="I151" s="28" t="str">
        <f>IF(VLOOKUP(A151,女性!$A$13:$Q$112,9,FALSE)="","",VLOOKUP(A151,女性!$A$13:$Q$112,9,FALSE))</f>
        <v/>
      </c>
      <c r="J151" s="29" t="str">
        <f>IF(VLOOKUP(A151,女性!$A$13:$Q$112,10,FALSE)="","",VLOOKUP(A151,女性!$A$13:$Q$112,10,FALSE))</f>
        <v/>
      </c>
      <c r="K151" s="34" t="str">
        <f>IF(VLOOKUP(A151,女性!$A$13:$Q$112,11,FALSE)="","",VLOOKUP(A151,女性!$A$13:$Q$112,11,FALSE))</f>
        <v/>
      </c>
      <c r="L151" s="28" t="str">
        <f>IF(VLOOKUP(A151,女性!$A$13:$Q$112,12,FALSE)="","",VLOOKUP(A151,女性!$A$13:$Q$112,12,FALSE))</f>
        <v/>
      </c>
      <c r="M151" s="168" t="str">
        <f>IF(VLOOKUP(A151,女性!$A$13:$Q$112,13,FALSE)="","",VLOOKUP(A151,女性!$A$13:$Q$112,13,FALSE))</f>
        <v/>
      </c>
      <c r="N151" s="169" t="str">
        <f>IF(VLOOKUP(A151,女性!$A$13:$Q$112,14,FALSE)="","",VLOOKUP(A151,女性!$A$13:$Q$112,14,FALSE))</f>
        <v/>
      </c>
      <c r="O151" s="169" t="str">
        <f>IF(VLOOKUP(A151,女性!$A$13:$Q$112,15,FALSE)="","",VLOOKUP(A151,女性!$A$13:$Q$112,15,FALSE))</f>
        <v/>
      </c>
      <c r="P151" s="169" t="str">
        <f>IF(VLOOKUP(A151,女性!$A$13:$Q$112,16,FALSE)="","",VLOOKUP(A151,女性!$A$13:$Q$112,16,FALSE))</f>
        <v/>
      </c>
      <c r="Q151" s="170" t="str">
        <f>IF(VLOOKUP(A151,女性!$A$13:$Q$112,17,FALSE)="","",VLOOKUP(A151,女性!$A$13:$Q$112,17,FALSE))</f>
        <v/>
      </c>
    </row>
    <row r="152" spans="1:17" ht="17.5" customHeight="1" x14ac:dyDescent="0.55000000000000004">
      <c r="A152" s="71">
        <v>47</v>
      </c>
      <c r="B152" s="28" t="str">
        <f t="shared" si="4"/>
        <v/>
      </c>
      <c r="C152" s="28" t="str">
        <f t="shared" si="5"/>
        <v/>
      </c>
      <c r="D152" s="28" t="str">
        <f>IF(VLOOKUP(A152,女性!$A$13:$Q$112,4,FALSE)="","",VLOOKUP(A152,女性!$A$13:$Q$112,4,FALSE))</f>
        <v/>
      </c>
      <c r="E152" s="28" t="str">
        <f>IF(VLOOKUP(A152,女性!$A$13:$Q$112,5,FALSE)="","",VLOOKUP(A152,女性!$A$13:$Q$112,5,FALSE))</f>
        <v/>
      </c>
      <c r="F152" s="28" t="str">
        <f>IF(VLOOKUP(A152,女性!$A$13:$Q$112,6,FALSE)="","",VLOOKUP(A152,女性!$A$13:$Q$112,6,FALSE))</f>
        <v/>
      </c>
      <c r="G152" s="28" t="str">
        <f>IF(VLOOKUP(A152,女性!$A$13:$Q$112,7,FALSE)="","",VLOOKUP(A152,女性!$A$13:$Q$112,7,FALSE))</f>
        <v/>
      </c>
      <c r="H152" s="28" t="str">
        <f>IF(VLOOKUP(A152,女性!$A$13:$Q$112,8,FALSE)="","",VLOOKUP(A152,女性!$A$13:$Q$112,8,FALSE))</f>
        <v/>
      </c>
      <c r="I152" s="28" t="str">
        <f>IF(VLOOKUP(A152,女性!$A$13:$Q$112,9,FALSE)="","",VLOOKUP(A152,女性!$A$13:$Q$112,9,FALSE))</f>
        <v/>
      </c>
      <c r="J152" s="29" t="str">
        <f>IF(VLOOKUP(A152,女性!$A$13:$Q$112,10,FALSE)="","",VLOOKUP(A152,女性!$A$13:$Q$112,10,FALSE))</f>
        <v/>
      </c>
      <c r="K152" s="34" t="str">
        <f>IF(VLOOKUP(A152,女性!$A$13:$Q$112,11,FALSE)="","",VLOOKUP(A152,女性!$A$13:$Q$112,11,FALSE))</f>
        <v/>
      </c>
      <c r="L152" s="28" t="str">
        <f>IF(VLOOKUP(A152,女性!$A$13:$Q$112,12,FALSE)="","",VLOOKUP(A152,女性!$A$13:$Q$112,12,FALSE))</f>
        <v/>
      </c>
      <c r="M152" s="168" t="str">
        <f>IF(VLOOKUP(A152,女性!$A$13:$Q$112,13,FALSE)="","",VLOOKUP(A152,女性!$A$13:$Q$112,13,FALSE))</f>
        <v/>
      </c>
      <c r="N152" s="169" t="str">
        <f>IF(VLOOKUP(A152,女性!$A$13:$Q$112,14,FALSE)="","",VLOOKUP(A152,女性!$A$13:$Q$112,14,FALSE))</f>
        <v/>
      </c>
      <c r="O152" s="169" t="str">
        <f>IF(VLOOKUP(A152,女性!$A$13:$Q$112,15,FALSE)="","",VLOOKUP(A152,女性!$A$13:$Q$112,15,FALSE))</f>
        <v/>
      </c>
      <c r="P152" s="169" t="str">
        <f>IF(VLOOKUP(A152,女性!$A$13:$Q$112,16,FALSE)="","",VLOOKUP(A152,女性!$A$13:$Q$112,16,FALSE))</f>
        <v/>
      </c>
      <c r="Q152" s="170" t="str">
        <f>IF(VLOOKUP(A152,女性!$A$13:$Q$112,17,FALSE)="","",VLOOKUP(A152,女性!$A$13:$Q$112,17,FALSE))</f>
        <v/>
      </c>
    </row>
    <row r="153" spans="1:17" ht="17.5" customHeight="1" x14ac:dyDescent="0.55000000000000004">
      <c r="A153" s="71">
        <v>48</v>
      </c>
      <c r="B153" s="28" t="str">
        <f t="shared" si="4"/>
        <v/>
      </c>
      <c r="C153" s="28" t="str">
        <f t="shared" si="5"/>
        <v/>
      </c>
      <c r="D153" s="28" t="str">
        <f>IF(VLOOKUP(A153,女性!$A$13:$Q$112,4,FALSE)="","",VLOOKUP(A153,女性!$A$13:$Q$112,4,FALSE))</f>
        <v/>
      </c>
      <c r="E153" s="28" t="str">
        <f>IF(VLOOKUP(A153,女性!$A$13:$Q$112,5,FALSE)="","",VLOOKUP(A153,女性!$A$13:$Q$112,5,FALSE))</f>
        <v/>
      </c>
      <c r="F153" s="28" t="str">
        <f>IF(VLOOKUP(A153,女性!$A$13:$Q$112,6,FALSE)="","",VLOOKUP(A153,女性!$A$13:$Q$112,6,FALSE))</f>
        <v/>
      </c>
      <c r="G153" s="28" t="str">
        <f>IF(VLOOKUP(A153,女性!$A$13:$Q$112,7,FALSE)="","",VLOOKUP(A153,女性!$A$13:$Q$112,7,FALSE))</f>
        <v/>
      </c>
      <c r="H153" s="28" t="str">
        <f>IF(VLOOKUP(A153,女性!$A$13:$Q$112,8,FALSE)="","",VLOOKUP(A153,女性!$A$13:$Q$112,8,FALSE))</f>
        <v/>
      </c>
      <c r="I153" s="28" t="str">
        <f>IF(VLOOKUP(A153,女性!$A$13:$Q$112,9,FALSE)="","",VLOOKUP(A153,女性!$A$13:$Q$112,9,FALSE))</f>
        <v/>
      </c>
      <c r="J153" s="29" t="str">
        <f>IF(VLOOKUP(A153,女性!$A$13:$Q$112,10,FALSE)="","",VLOOKUP(A153,女性!$A$13:$Q$112,10,FALSE))</f>
        <v/>
      </c>
      <c r="K153" s="34" t="str">
        <f>IF(VLOOKUP(A153,女性!$A$13:$Q$112,11,FALSE)="","",VLOOKUP(A153,女性!$A$13:$Q$112,11,FALSE))</f>
        <v/>
      </c>
      <c r="L153" s="28" t="str">
        <f>IF(VLOOKUP(A153,女性!$A$13:$Q$112,12,FALSE)="","",VLOOKUP(A153,女性!$A$13:$Q$112,12,FALSE))</f>
        <v/>
      </c>
      <c r="M153" s="168" t="str">
        <f>IF(VLOOKUP(A153,女性!$A$13:$Q$112,13,FALSE)="","",VLOOKUP(A153,女性!$A$13:$Q$112,13,FALSE))</f>
        <v/>
      </c>
      <c r="N153" s="169" t="str">
        <f>IF(VLOOKUP(A153,女性!$A$13:$Q$112,14,FALSE)="","",VLOOKUP(A153,女性!$A$13:$Q$112,14,FALSE))</f>
        <v/>
      </c>
      <c r="O153" s="169" t="str">
        <f>IF(VLOOKUP(A153,女性!$A$13:$Q$112,15,FALSE)="","",VLOOKUP(A153,女性!$A$13:$Q$112,15,FALSE))</f>
        <v/>
      </c>
      <c r="P153" s="169" t="str">
        <f>IF(VLOOKUP(A153,女性!$A$13:$Q$112,16,FALSE)="","",VLOOKUP(A153,女性!$A$13:$Q$112,16,FALSE))</f>
        <v/>
      </c>
      <c r="Q153" s="170" t="str">
        <f>IF(VLOOKUP(A153,女性!$A$13:$Q$112,17,FALSE)="","",VLOOKUP(A153,女性!$A$13:$Q$112,17,FALSE))</f>
        <v/>
      </c>
    </row>
    <row r="154" spans="1:17" ht="17.5" customHeight="1" x14ac:dyDescent="0.55000000000000004">
      <c r="A154" s="71">
        <v>49</v>
      </c>
      <c r="B154" s="28" t="str">
        <f t="shared" si="4"/>
        <v/>
      </c>
      <c r="C154" s="28" t="str">
        <f t="shared" si="5"/>
        <v/>
      </c>
      <c r="D154" s="28" t="str">
        <f>IF(VLOOKUP(A154,女性!$A$13:$Q$112,4,FALSE)="","",VLOOKUP(A154,女性!$A$13:$Q$112,4,FALSE))</f>
        <v/>
      </c>
      <c r="E154" s="28" t="str">
        <f>IF(VLOOKUP(A154,女性!$A$13:$Q$112,5,FALSE)="","",VLOOKUP(A154,女性!$A$13:$Q$112,5,FALSE))</f>
        <v/>
      </c>
      <c r="F154" s="28" t="str">
        <f>IF(VLOOKUP(A154,女性!$A$13:$Q$112,6,FALSE)="","",VLOOKUP(A154,女性!$A$13:$Q$112,6,FALSE))</f>
        <v/>
      </c>
      <c r="G154" s="28" t="str">
        <f>IF(VLOOKUP(A154,女性!$A$13:$Q$112,7,FALSE)="","",VLOOKUP(A154,女性!$A$13:$Q$112,7,FALSE))</f>
        <v/>
      </c>
      <c r="H154" s="28" t="str">
        <f>IF(VLOOKUP(A154,女性!$A$13:$Q$112,8,FALSE)="","",VLOOKUP(A154,女性!$A$13:$Q$112,8,FALSE))</f>
        <v/>
      </c>
      <c r="I154" s="28" t="str">
        <f>IF(VLOOKUP(A154,女性!$A$13:$Q$112,9,FALSE)="","",VLOOKUP(A154,女性!$A$13:$Q$112,9,FALSE))</f>
        <v/>
      </c>
      <c r="J154" s="29" t="str">
        <f>IF(VLOOKUP(A154,女性!$A$13:$Q$112,10,FALSE)="","",VLOOKUP(A154,女性!$A$13:$Q$112,10,FALSE))</f>
        <v/>
      </c>
      <c r="K154" s="34" t="str">
        <f>IF(VLOOKUP(A154,女性!$A$13:$Q$112,11,FALSE)="","",VLOOKUP(A154,女性!$A$13:$Q$112,11,FALSE))</f>
        <v/>
      </c>
      <c r="L154" s="28" t="str">
        <f>IF(VLOOKUP(A154,女性!$A$13:$Q$112,12,FALSE)="","",VLOOKUP(A154,女性!$A$13:$Q$112,12,FALSE))</f>
        <v/>
      </c>
      <c r="M154" s="168" t="str">
        <f>IF(VLOOKUP(A154,女性!$A$13:$Q$112,13,FALSE)="","",VLOOKUP(A154,女性!$A$13:$Q$112,13,FALSE))</f>
        <v/>
      </c>
      <c r="N154" s="169" t="str">
        <f>IF(VLOOKUP(A154,女性!$A$13:$Q$112,14,FALSE)="","",VLOOKUP(A154,女性!$A$13:$Q$112,14,FALSE))</f>
        <v/>
      </c>
      <c r="O154" s="169" t="str">
        <f>IF(VLOOKUP(A154,女性!$A$13:$Q$112,15,FALSE)="","",VLOOKUP(A154,女性!$A$13:$Q$112,15,FALSE))</f>
        <v/>
      </c>
      <c r="P154" s="169" t="str">
        <f>IF(VLOOKUP(A154,女性!$A$13:$Q$112,16,FALSE)="","",VLOOKUP(A154,女性!$A$13:$Q$112,16,FALSE))</f>
        <v/>
      </c>
      <c r="Q154" s="170" t="str">
        <f>IF(VLOOKUP(A154,女性!$A$13:$Q$112,17,FALSE)="","",VLOOKUP(A154,女性!$A$13:$Q$112,17,FALSE))</f>
        <v/>
      </c>
    </row>
    <row r="155" spans="1:17" ht="17.5" customHeight="1" x14ac:dyDescent="0.55000000000000004">
      <c r="A155" s="71">
        <v>50</v>
      </c>
      <c r="B155" s="28" t="str">
        <f t="shared" si="4"/>
        <v/>
      </c>
      <c r="C155" s="28" t="str">
        <f t="shared" si="5"/>
        <v/>
      </c>
      <c r="D155" s="28" t="str">
        <f>IF(VLOOKUP(A155,女性!$A$13:$Q$112,4,FALSE)="","",VLOOKUP(A155,女性!$A$13:$Q$112,4,FALSE))</f>
        <v/>
      </c>
      <c r="E155" s="28" t="str">
        <f>IF(VLOOKUP(A155,女性!$A$13:$Q$112,5,FALSE)="","",VLOOKUP(A155,女性!$A$13:$Q$112,5,FALSE))</f>
        <v/>
      </c>
      <c r="F155" s="28" t="str">
        <f>IF(VLOOKUP(A155,女性!$A$13:$Q$112,6,FALSE)="","",VLOOKUP(A155,女性!$A$13:$Q$112,6,FALSE))</f>
        <v/>
      </c>
      <c r="G155" s="28" t="str">
        <f>IF(VLOOKUP(A155,女性!$A$13:$Q$112,7,FALSE)="","",VLOOKUP(A155,女性!$A$13:$Q$112,7,FALSE))</f>
        <v/>
      </c>
      <c r="H155" s="28" t="str">
        <f>IF(VLOOKUP(A155,女性!$A$13:$Q$112,8,FALSE)="","",VLOOKUP(A155,女性!$A$13:$Q$112,8,FALSE))</f>
        <v/>
      </c>
      <c r="I155" s="28" t="str">
        <f>IF(VLOOKUP(A155,女性!$A$13:$Q$112,9,FALSE)="","",VLOOKUP(A155,女性!$A$13:$Q$112,9,FALSE))</f>
        <v/>
      </c>
      <c r="J155" s="29" t="str">
        <f>IF(VLOOKUP(A155,女性!$A$13:$Q$112,10,FALSE)="","",VLOOKUP(A155,女性!$A$13:$Q$112,10,FALSE))</f>
        <v/>
      </c>
      <c r="K155" s="34" t="str">
        <f>IF(VLOOKUP(A155,女性!$A$13:$Q$112,11,FALSE)="","",VLOOKUP(A155,女性!$A$13:$Q$112,11,FALSE))</f>
        <v/>
      </c>
      <c r="L155" s="28" t="str">
        <f>IF(VLOOKUP(A155,女性!$A$13:$Q$112,12,FALSE)="","",VLOOKUP(A155,女性!$A$13:$Q$112,12,FALSE))</f>
        <v/>
      </c>
      <c r="M155" s="168" t="str">
        <f>IF(VLOOKUP(A155,女性!$A$13:$Q$112,13,FALSE)="","",VLOOKUP(A155,女性!$A$13:$Q$112,13,FALSE))</f>
        <v/>
      </c>
      <c r="N155" s="169" t="str">
        <f>IF(VLOOKUP(A155,女性!$A$13:$Q$112,14,FALSE)="","",VLOOKUP(A155,女性!$A$13:$Q$112,14,FALSE))</f>
        <v/>
      </c>
      <c r="O155" s="169" t="str">
        <f>IF(VLOOKUP(A155,女性!$A$13:$Q$112,15,FALSE)="","",VLOOKUP(A155,女性!$A$13:$Q$112,15,FALSE))</f>
        <v/>
      </c>
      <c r="P155" s="169" t="str">
        <f>IF(VLOOKUP(A155,女性!$A$13:$Q$112,16,FALSE)="","",VLOOKUP(A155,女性!$A$13:$Q$112,16,FALSE))</f>
        <v/>
      </c>
      <c r="Q155" s="170" t="str">
        <f>IF(VLOOKUP(A155,女性!$A$13:$Q$112,17,FALSE)="","",VLOOKUP(A155,女性!$A$13:$Q$112,17,FALSE))</f>
        <v/>
      </c>
    </row>
    <row r="156" spans="1:17" ht="17.5" customHeight="1" x14ac:dyDescent="0.55000000000000004">
      <c r="A156" s="71">
        <v>51</v>
      </c>
      <c r="B156" s="28" t="str">
        <f t="shared" si="4"/>
        <v/>
      </c>
      <c r="C156" s="28" t="str">
        <f t="shared" si="5"/>
        <v/>
      </c>
      <c r="D156" s="28" t="str">
        <f>IF(VLOOKUP(A156,女性!$A$13:$Q$112,4,FALSE)="","",VLOOKUP(A156,女性!$A$13:$Q$112,4,FALSE))</f>
        <v/>
      </c>
      <c r="E156" s="28" t="str">
        <f>IF(VLOOKUP(A156,女性!$A$13:$Q$112,5,FALSE)="","",VLOOKUP(A156,女性!$A$13:$Q$112,5,FALSE))</f>
        <v/>
      </c>
      <c r="F156" s="28" t="str">
        <f>IF(VLOOKUP(A156,女性!$A$13:$Q$112,6,FALSE)="","",VLOOKUP(A156,女性!$A$13:$Q$112,6,FALSE))</f>
        <v/>
      </c>
      <c r="G156" s="28" t="str">
        <f>IF(VLOOKUP(A156,女性!$A$13:$Q$112,7,FALSE)="","",VLOOKUP(A156,女性!$A$13:$Q$112,7,FALSE))</f>
        <v/>
      </c>
      <c r="H156" s="28" t="str">
        <f>IF(VLOOKUP(A156,女性!$A$13:$Q$112,8,FALSE)="","",VLOOKUP(A156,女性!$A$13:$Q$112,8,FALSE))</f>
        <v/>
      </c>
      <c r="I156" s="28" t="str">
        <f>IF(VLOOKUP(A156,女性!$A$13:$Q$112,9,FALSE)="","",VLOOKUP(A156,女性!$A$13:$Q$112,9,FALSE))</f>
        <v/>
      </c>
      <c r="J156" s="29" t="str">
        <f>IF(VLOOKUP(A156,女性!$A$13:$Q$112,10,FALSE)="","",VLOOKUP(A156,女性!$A$13:$Q$112,10,FALSE))</f>
        <v/>
      </c>
      <c r="K156" s="34" t="str">
        <f>IF(VLOOKUP(A156,女性!$A$13:$Q$112,11,FALSE)="","",VLOOKUP(A156,女性!$A$13:$Q$112,11,FALSE))</f>
        <v/>
      </c>
      <c r="L156" s="28" t="str">
        <f>IF(VLOOKUP(A156,女性!$A$13:$Q$112,12,FALSE)="","",VLOOKUP(A156,女性!$A$13:$Q$112,12,FALSE))</f>
        <v/>
      </c>
      <c r="M156" s="168" t="str">
        <f>IF(VLOOKUP(A156,女性!$A$13:$Q$112,13,FALSE)="","",VLOOKUP(A156,女性!$A$13:$Q$112,13,FALSE))</f>
        <v/>
      </c>
      <c r="N156" s="169" t="str">
        <f>IF(VLOOKUP(A156,女性!$A$13:$Q$112,14,FALSE)="","",VLOOKUP(A156,女性!$A$13:$Q$112,14,FALSE))</f>
        <v/>
      </c>
      <c r="O156" s="169" t="str">
        <f>IF(VLOOKUP(A156,女性!$A$13:$Q$112,15,FALSE)="","",VLOOKUP(A156,女性!$A$13:$Q$112,15,FALSE))</f>
        <v/>
      </c>
      <c r="P156" s="169" t="str">
        <f>IF(VLOOKUP(A156,女性!$A$13:$Q$112,16,FALSE)="","",VLOOKUP(A156,女性!$A$13:$Q$112,16,FALSE))</f>
        <v/>
      </c>
      <c r="Q156" s="170" t="str">
        <f>IF(VLOOKUP(A156,女性!$A$13:$Q$112,17,FALSE)="","",VLOOKUP(A156,女性!$A$13:$Q$112,17,FALSE))</f>
        <v/>
      </c>
    </row>
    <row r="157" spans="1:17" ht="17.5" customHeight="1" x14ac:dyDescent="0.55000000000000004">
      <c r="A157" s="71">
        <v>52</v>
      </c>
      <c r="B157" s="28" t="str">
        <f t="shared" si="4"/>
        <v/>
      </c>
      <c r="C157" s="28" t="str">
        <f t="shared" si="5"/>
        <v/>
      </c>
      <c r="D157" s="28" t="str">
        <f>IF(VLOOKUP(A157,女性!$A$13:$Q$112,4,FALSE)="","",VLOOKUP(A157,女性!$A$13:$Q$112,4,FALSE))</f>
        <v/>
      </c>
      <c r="E157" s="28" t="str">
        <f>IF(VLOOKUP(A157,女性!$A$13:$Q$112,5,FALSE)="","",VLOOKUP(A157,女性!$A$13:$Q$112,5,FALSE))</f>
        <v/>
      </c>
      <c r="F157" s="28" t="str">
        <f>IF(VLOOKUP(A157,女性!$A$13:$Q$112,6,FALSE)="","",VLOOKUP(A157,女性!$A$13:$Q$112,6,FALSE))</f>
        <v/>
      </c>
      <c r="G157" s="28" t="str">
        <f>IF(VLOOKUP(A157,女性!$A$13:$Q$112,7,FALSE)="","",VLOOKUP(A157,女性!$A$13:$Q$112,7,FALSE))</f>
        <v/>
      </c>
      <c r="H157" s="28" t="str">
        <f>IF(VLOOKUP(A157,女性!$A$13:$Q$112,8,FALSE)="","",VLOOKUP(A157,女性!$A$13:$Q$112,8,FALSE))</f>
        <v/>
      </c>
      <c r="I157" s="28" t="str">
        <f>IF(VLOOKUP(A157,女性!$A$13:$Q$112,9,FALSE)="","",VLOOKUP(A157,女性!$A$13:$Q$112,9,FALSE))</f>
        <v/>
      </c>
      <c r="J157" s="29" t="str">
        <f>IF(VLOOKUP(A157,女性!$A$13:$Q$112,10,FALSE)="","",VLOOKUP(A157,女性!$A$13:$Q$112,10,FALSE))</f>
        <v/>
      </c>
      <c r="K157" s="34" t="str">
        <f>IF(VLOOKUP(A157,女性!$A$13:$Q$112,11,FALSE)="","",VLOOKUP(A157,女性!$A$13:$Q$112,11,FALSE))</f>
        <v/>
      </c>
      <c r="L157" s="28" t="str">
        <f>IF(VLOOKUP(A157,女性!$A$13:$Q$112,12,FALSE)="","",VLOOKUP(A157,女性!$A$13:$Q$112,12,FALSE))</f>
        <v/>
      </c>
      <c r="M157" s="168" t="str">
        <f>IF(VLOOKUP(A157,女性!$A$13:$Q$112,13,FALSE)="","",VLOOKUP(A157,女性!$A$13:$Q$112,13,FALSE))</f>
        <v/>
      </c>
      <c r="N157" s="169" t="str">
        <f>IF(VLOOKUP(A157,女性!$A$13:$Q$112,14,FALSE)="","",VLOOKUP(A157,女性!$A$13:$Q$112,14,FALSE))</f>
        <v/>
      </c>
      <c r="O157" s="169" t="str">
        <f>IF(VLOOKUP(A157,女性!$A$13:$Q$112,15,FALSE)="","",VLOOKUP(A157,女性!$A$13:$Q$112,15,FALSE))</f>
        <v/>
      </c>
      <c r="P157" s="169" t="str">
        <f>IF(VLOOKUP(A157,女性!$A$13:$Q$112,16,FALSE)="","",VLOOKUP(A157,女性!$A$13:$Q$112,16,FALSE))</f>
        <v/>
      </c>
      <c r="Q157" s="170" t="str">
        <f>IF(VLOOKUP(A157,女性!$A$13:$Q$112,17,FALSE)="","",VLOOKUP(A157,女性!$A$13:$Q$112,17,FALSE))</f>
        <v/>
      </c>
    </row>
    <row r="158" spans="1:17" ht="17.5" customHeight="1" x14ac:dyDescent="0.55000000000000004">
      <c r="A158" s="71">
        <v>53</v>
      </c>
      <c r="B158" s="28" t="str">
        <f t="shared" si="4"/>
        <v/>
      </c>
      <c r="C158" s="28" t="str">
        <f t="shared" si="5"/>
        <v/>
      </c>
      <c r="D158" s="28" t="str">
        <f>IF(VLOOKUP(A158,女性!$A$13:$Q$112,4,FALSE)="","",VLOOKUP(A158,女性!$A$13:$Q$112,4,FALSE))</f>
        <v/>
      </c>
      <c r="E158" s="28" t="str">
        <f>IF(VLOOKUP(A158,女性!$A$13:$Q$112,5,FALSE)="","",VLOOKUP(A158,女性!$A$13:$Q$112,5,FALSE))</f>
        <v/>
      </c>
      <c r="F158" s="28" t="str">
        <f>IF(VLOOKUP(A158,女性!$A$13:$Q$112,6,FALSE)="","",VLOOKUP(A158,女性!$A$13:$Q$112,6,FALSE))</f>
        <v/>
      </c>
      <c r="G158" s="28" t="str">
        <f>IF(VLOOKUP(A158,女性!$A$13:$Q$112,7,FALSE)="","",VLOOKUP(A158,女性!$A$13:$Q$112,7,FALSE))</f>
        <v/>
      </c>
      <c r="H158" s="28" t="str">
        <f>IF(VLOOKUP(A158,女性!$A$13:$Q$112,8,FALSE)="","",VLOOKUP(A158,女性!$A$13:$Q$112,8,FALSE))</f>
        <v/>
      </c>
      <c r="I158" s="28" t="str">
        <f>IF(VLOOKUP(A158,女性!$A$13:$Q$112,9,FALSE)="","",VLOOKUP(A158,女性!$A$13:$Q$112,9,FALSE))</f>
        <v/>
      </c>
      <c r="J158" s="29" t="str">
        <f>IF(VLOOKUP(A158,女性!$A$13:$Q$112,10,FALSE)="","",VLOOKUP(A158,女性!$A$13:$Q$112,10,FALSE))</f>
        <v/>
      </c>
      <c r="K158" s="34" t="str">
        <f>IF(VLOOKUP(A158,女性!$A$13:$Q$112,11,FALSE)="","",VLOOKUP(A158,女性!$A$13:$Q$112,11,FALSE))</f>
        <v/>
      </c>
      <c r="L158" s="28" t="str">
        <f>IF(VLOOKUP(A158,女性!$A$13:$Q$112,12,FALSE)="","",VLOOKUP(A158,女性!$A$13:$Q$112,12,FALSE))</f>
        <v/>
      </c>
      <c r="M158" s="168" t="str">
        <f>IF(VLOOKUP(A158,女性!$A$13:$Q$112,13,FALSE)="","",VLOOKUP(A158,女性!$A$13:$Q$112,13,FALSE))</f>
        <v/>
      </c>
      <c r="N158" s="169" t="str">
        <f>IF(VLOOKUP(A158,女性!$A$13:$Q$112,14,FALSE)="","",VLOOKUP(A158,女性!$A$13:$Q$112,14,FALSE))</f>
        <v/>
      </c>
      <c r="O158" s="169" t="str">
        <f>IF(VLOOKUP(A158,女性!$A$13:$Q$112,15,FALSE)="","",VLOOKUP(A158,女性!$A$13:$Q$112,15,FALSE))</f>
        <v/>
      </c>
      <c r="P158" s="169" t="str">
        <f>IF(VLOOKUP(A158,女性!$A$13:$Q$112,16,FALSE)="","",VLOOKUP(A158,女性!$A$13:$Q$112,16,FALSE))</f>
        <v/>
      </c>
      <c r="Q158" s="170" t="str">
        <f>IF(VLOOKUP(A158,女性!$A$13:$Q$112,17,FALSE)="","",VLOOKUP(A158,女性!$A$13:$Q$112,17,FALSE))</f>
        <v/>
      </c>
    </row>
    <row r="159" spans="1:17" ht="17.5" customHeight="1" x14ac:dyDescent="0.55000000000000004">
      <c r="A159" s="71">
        <v>54</v>
      </c>
      <c r="B159" s="28" t="str">
        <f t="shared" si="4"/>
        <v/>
      </c>
      <c r="C159" s="28" t="str">
        <f t="shared" si="5"/>
        <v/>
      </c>
      <c r="D159" s="28" t="str">
        <f>IF(VLOOKUP(A159,女性!$A$13:$Q$112,4,FALSE)="","",VLOOKUP(A159,女性!$A$13:$Q$112,4,FALSE))</f>
        <v/>
      </c>
      <c r="E159" s="28" t="str">
        <f>IF(VLOOKUP(A159,女性!$A$13:$Q$112,5,FALSE)="","",VLOOKUP(A159,女性!$A$13:$Q$112,5,FALSE))</f>
        <v/>
      </c>
      <c r="F159" s="28" t="str">
        <f>IF(VLOOKUP(A159,女性!$A$13:$Q$112,6,FALSE)="","",VLOOKUP(A159,女性!$A$13:$Q$112,6,FALSE))</f>
        <v/>
      </c>
      <c r="G159" s="28" t="str">
        <f>IF(VLOOKUP(A159,女性!$A$13:$Q$112,7,FALSE)="","",VLOOKUP(A159,女性!$A$13:$Q$112,7,FALSE))</f>
        <v/>
      </c>
      <c r="H159" s="28" t="str">
        <f>IF(VLOOKUP(A159,女性!$A$13:$Q$112,8,FALSE)="","",VLOOKUP(A159,女性!$A$13:$Q$112,8,FALSE))</f>
        <v/>
      </c>
      <c r="I159" s="28" t="str">
        <f>IF(VLOOKUP(A159,女性!$A$13:$Q$112,9,FALSE)="","",VLOOKUP(A159,女性!$A$13:$Q$112,9,FALSE))</f>
        <v/>
      </c>
      <c r="J159" s="29" t="str">
        <f>IF(VLOOKUP(A159,女性!$A$13:$Q$112,10,FALSE)="","",VLOOKUP(A159,女性!$A$13:$Q$112,10,FALSE))</f>
        <v/>
      </c>
      <c r="K159" s="34" t="str">
        <f>IF(VLOOKUP(A159,女性!$A$13:$Q$112,11,FALSE)="","",VLOOKUP(A159,女性!$A$13:$Q$112,11,FALSE))</f>
        <v/>
      </c>
      <c r="L159" s="28" t="str">
        <f>IF(VLOOKUP(A159,女性!$A$13:$Q$112,12,FALSE)="","",VLOOKUP(A159,女性!$A$13:$Q$112,12,FALSE))</f>
        <v/>
      </c>
      <c r="M159" s="168" t="str">
        <f>IF(VLOOKUP(A159,女性!$A$13:$Q$112,13,FALSE)="","",VLOOKUP(A159,女性!$A$13:$Q$112,13,FALSE))</f>
        <v/>
      </c>
      <c r="N159" s="169" t="str">
        <f>IF(VLOOKUP(A159,女性!$A$13:$Q$112,14,FALSE)="","",VLOOKUP(A159,女性!$A$13:$Q$112,14,FALSE))</f>
        <v/>
      </c>
      <c r="O159" s="169" t="str">
        <f>IF(VLOOKUP(A159,女性!$A$13:$Q$112,15,FALSE)="","",VLOOKUP(A159,女性!$A$13:$Q$112,15,FALSE))</f>
        <v/>
      </c>
      <c r="P159" s="169" t="str">
        <f>IF(VLOOKUP(A159,女性!$A$13:$Q$112,16,FALSE)="","",VLOOKUP(A159,女性!$A$13:$Q$112,16,FALSE))</f>
        <v/>
      </c>
      <c r="Q159" s="170" t="str">
        <f>IF(VLOOKUP(A159,女性!$A$13:$Q$112,17,FALSE)="","",VLOOKUP(A159,女性!$A$13:$Q$112,17,FALSE))</f>
        <v/>
      </c>
    </row>
    <row r="160" spans="1:17" ht="17.5" customHeight="1" x14ac:dyDescent="0.55000000000000004">
      <c r="A160" s="71">
        <v>55</v>
      </c>
      <c r="B160" s="28" t="str">
        <f t="shared" si="4"/>
        <v/>
      </c>
      <c r="C160" s="28" t="str">
        <f t="shared" si="5"/>
        <v/>
      </c>
      <c r="D160" s="28" t="str">
        <f>IF(VLOOKUP(A160,女性!$A$13:$Q$112,4,FALSE)="","",VLOOKUP(A160,女性!$A$13:$Q$112,4,FALSE))</f>
        <v/>
      </c>
      <c r="E160" s="28" t="str">
        <f>IF(VLOOKUP(A160,女性!$A$13:$Q$112,5,FALSE)="","",VLOOKUP(A160,女性!$A$13:$Q$112,5,FALSE))</f>
        <v/>
      </c>
      <c r="F160" s="28" t="str">
        <f>IF(VLOOKUP(A160,女性!$A$13:$Q$112,6,FALSE)="","",VLOOKUP(A160,女性!$A$13:$Q$112,6,FALSE))</f>
        <v/>
      </c>
      <c r="G160" s="28" t="str">
        <f>IF(VLOOKUP(A160,女性!$A$13:$Q$112,7,FALSE)="","",VLOOKUP(A160,女性!$A$13:$Q$112,7,FALSE))</f>
        <v/>
      </c>
      <c r="H160" s="28" t="str">
        <f>IF(VLOOKUP(A160,女性!$A$13:$Q$112,8,FALSE)="","",VLOOKUP(A160,女性!$A$13:$Q$112,8,FALSE))</f>
        <v/>
      </c>
      <c r="I160" s="28" t="str">
        <f>IF(VLOOKUP(A160,女性!$A$13:$Q$112,9,FALSE)="","",VLOOKUP(A160,女性!$A$13:$Q$112,9,FALSE))</f>
        <v/>
      </c>
      <c r="J160" s="29" t="str">
        <f>IF(VLOOKUP(A160,女性!$A$13:$Q$112,10,FALSE)="","",VLOOKUP(A160,女性!$A$13:$Q$112,10,FALSE))</f>
        <v/>
      </c>
      <c r="K160" s="34" t="str">
        <f>IF(VLOOKUP(A160,女性!$A$13:$Q$112,11,FALSE)="","",VLOOKUP(A160,女性!$A$13:$Q$112,11,FALSE))</f>
        <v/>
      </c>
      <c r="L160" s="28" t="str">
        <f>IF(VLOOKUP(A160,女性!$A$13:$Q$112,12,FALSE)="","",VLOOKUP(A160,女性!$A$13:$Q$112,12,FALSE))</f>
        <v/>
      </c>
      <c r="M160" s="168" t="str">
        <f>IF(VLOOKUP(A160,女性!$A$13:$Q$112,13,FALSE)="","",VLOOKUP(A160,女性!$A$13:$Q$112,13,FALSE))</f>
        <v/>
      </c>
      <c r="N160" s="169" t="str">
        <f>IF(VLOOKUP(A160,女性!$A$13:$Q$112,14,FALSE)="","",VLOOKUP(A160,女性!$A$13:$Q$112,14,FALSE))</f>
        <v/>
      </c>
      <c r="O160" s="169" t="str">
        <f>IF(VLOOKUP(A160,女性!$A$13:$Q$112,15,FALSE)="","",VLOOKUP(A160,女性!$A$13:$Q$112,15,FALSE))</f>
        <v/>
      </c>
      <c r="P160" s="169" t="str">
        <f>IF(VLOOKUP(A160,女性!$A$13:$Q$112,16,FALSE)="","",VLOOKUP(A160,女性!$A$13:$Q$112,16,FALSE))</f>
        <v/>
      </c>
      <c r="Q160" s="170" t="str">
        <f>IF(VLOOKUP(A160,女性!$A$13:$Q$112,17,FALSE)="","",VLOOKUP(A160,女性!$A$13:$Q$112,17,FALSE))</f>
        <v/>
      </c>
    </row>
    <row r="161" spans="1:17" ht="17.5" customHeight="1" x14ac:dyDescent="0.55000000000000004">
      <c r="A161" s="71">
        <v>56</v>
      </c>
      <c r="B161" s="28" t="str">
        <f t="shared" si="4"/>
        <v/>
      </c>
      <c r="C161" s="28" t="str">
        <f t="shared" si="5"/>
        <v/>
      </c>
      <c r="D161" s="28" t="str">
        <f>IF(VLOOKUP(A161,女性!$A$13:$Q$112,4,FALSE)="","",VLOOKUP(A161,女性!$A$13:$Q$112,4,FALSE))</f>
        <v/>
      </c>
      <c r="E161" s="28" t="str">
        <f>IF(VLOOKUP(A161,女性!$A$13:$Q$112,5,FALSE)="","",VLOOKUP(A161,女性!$A$13:$Q$112,5,FALSE))</f>
        <v/>
      </c>
      <c r="F161" s="28" t="str">
        <f>IF(VLOOKUP(A161,女性!$A$13:$Q$112,6,FALSE)="","",VLOOKUP(A161,女性!$A$13:$Q$112,6,FALSE))</f>
        <v/>
      </c>
      <c r="G161" s="28" t="str">
        <f>IF(VLOOKUP(A161,女性!$A$13:$Q$112,7,FALSE)="","",VLOOKUP(A161,女性!$A$13:$Q$112,7,FALSE))</f>
        <v/>
      </c>
      <c r="H161" s="28" t="str">
        <f>IF(VLOOKUP(A161,女性!$A$13:$Q$112,8,FALSE)="","",VLOOKUP(A161,女性!$A$13:$Q$112,8,FALSE))</f>
        <v/>
      </c>
      <c r="I161" s="28" t="str">
        <f>IF(VLOOKUP(A161,女性!$A$13:$Q$112,9,FALSE)="","",VLOOKUP(A161,女性!$A$13:$Q$112,9,FALSE))</f>
        <v/>
      </c>
      <c r="J161" s="29" t="str">
        <f>IF(VLOOKUP(A161,女性!$A$13:$Q$112,10,FALSE)="","",VLOOKUP(A161,女性!$A$13:$Q$112,10,FALSE))</f>
        <v/>
      </c>
      <c r="K161" s="34" t="str">
        <f>IF(VLOOKUP(A161,女性!$A$13:$Q$112,11,FALSE)="","",VLOOKUP(A161,女性!$A$13:$Q$112,11,FALSE))</f>
        <v/>
      </c>
      <c r="L161" s="28" t="str">
        <f>IF(VLOOKUP(A161,女性!$A$13:$Q$112,12,FALSE)="","",VLOOKUP(A161,女性!$A$13:$Q$112,12,FALSE))</f>
        <v/>
      </c>
      <c r="M161" s="168" t="str">
        <f>IF(VLOOKUP(A161,女性!$A$13:$Q$112,13,FALSE)="","",VLOOKUP(A161,女性!$A$13:$Q$112,13,FALSE))</f>
        <v/>
      </c>
      <c r="N161" s="169" t="str">
        <f>IF(VLOOKUP(A161,女性!$A$13:$Q$112,14,FALSE)="","",VLOOKUP(A161,女性!$A$13:$Q$112,14,FALSE))</f>
        <v/>
      </c>
      <c r="O161" s="169" t="str">
        <f>IF(VLOOKUP(A161,女性!$A$13:$Q$112,15,FALSE)="","",VLOOKUP(A161,女性!$A$13:$Q$112,15,FALSE))</f>
        <v/>
      </c>
      <c r="P161" s="169" t="str">
        <f>IF(VLOOKUP(A161,女性!$A$13:$Q$112,16,FALSE)="","",VLOOKUP(A161,女性!$A$13:$Q$112,16,FALSE))</f>
        <v/>
      </c>
      <c r="Q161" s="170" t="str">
        <f>IF(VLOOKUP(A161,女性!$A$13:$Q$112,17,FALSE)="","",VLOOKUP(A161,女性!$A$13:$Q$112,17,FALSE))</f>
        <v/>
      </c>
    </row>
    <row r="162" spans="1:17" ht="17.5" customHeight="1" x14ac:dyDescent="0.55000000000000004">
      <c r="A162" s="71">
        <v>57</v>
      </c>
      <c r="B162" s="28" t="str">
        <f t="shared" si="4"/>
        <v/>
      </c>
      <c r="C162" s="28" t="str">
        <f t="shared" si="5"/>
        <v/>
      </c>
      <c r="D162" s="28" t="str">
        <f>IF(VLOOKUP(A162,女性!$A$13:$Q$112,4,FALSE)="","",VLOOKUP(A162,女性!$A$13:$Q$112,4,FALSE))</f>
        <v/>
      </c>
      <c r="E162" s="28" t="str">
        <f>IF(VLOOKUP(A162,女性!$A$13:$Q$112,5,FALSE)="","",VLOOKUP(A162,女性!$A$13:$Q$112,5,FALSE))</f>
        <v/>
      </c>
      <c r="F162" s="28" t="str">
        <f>IF(VLOOKUP(A162,女性!$A$13:$Q$112,6,FALSE)="","",VLOOKUP(A162,女性!$A$13:$Q$112,6,FALSE))</f>
        <v/>
      </c>
      <c r="G162" s="28" t="str">
        <f>IF(VLOOKUP(A162,女性!$A$13:$Q$112,7,FALSE)="","",VLOOKUP(A162,女性!$A$13:$Q$112,7,FALSE))</f>
        <v/>
      </c>
      <c r="H162" s="28" t="str">
        <f>IF(VLOOKUP(A162,女性!$A$13:$Q$112,8,FALSE)="","",VLOOKUP(A162,女性!$A$13:$Q$112,8,FALSE))</f>
        <v/>
      </c>
      <c r="I162" s="28" t="str">
        <f>IF(VLOOKUP(A162,女性!$A$13:$Q$112,9,FALSE)="","",VLOOKUP(A162,女性!$A$13:$Q$112,9,FALSE))</f>
        <v/>
      </c>
      <c r="J162" s="29" t="str">
        <f>IF(VLOOKUP(A162,女性!$A$13:$Q$112,10,FALSE)="","",VLOOKUP(A162,女性!$A$13:$Q$112,10,FALSE))</f>
        <v/>
      </c>
      <c r="K162" s="34" t="str">
        <f>IF(VLOOKUP(A162,女性!$A$13:$Q$112,11,FALSE)="","",VLOOKUP(A162,女性!$A$13:$Q$112,11,FALSE))</f>
        <v/>
      </c>
      <c r="L162" s="28" t="str">
        <f>IF(VLOOKUP(A162,女性!$A$13:$Q$112,12,FALSE)="","",VLOOKUP(A162,女性!$A$13:$Q$112,12,FALSE))</f>
        <v/>
      </c>
      <c r="M162" s="168" t="str">
        <f>IF(VLOOKUP(A162,女性!$A$13:$Q$112,13,FALSE)="","",VLOOKUP(A162,女性!$A$13:$Q$112,13,FALSE))</f>
        <v/>
      </c>
      <c r="N162" s="169" t="str">
        <f>IF(VLOOKUP(A162,女性!$A$13:$Q$112,14,FALSE)="","",VLOOKUP(A162,女性!$A$13:$Q$112,14,FALSE))</f>
        <v/>
      </c>
      <c r="O162" s="169" t="str">
        <f>IF(VLOOKUP(A162,女性!$A$13:$Q$112,15,FALSE)="","",VLOOKUP(A162,女性!$A$13:$Q$112,15,FALSE))</f>
        <v/>
      </c>
      <c r="P162" s="169" t="str">
        <f>IF(VLOOKUP(A162,女性!$A$13:$Q$112,16,FALSE)="","",VLOOKUP(A162,女性!$A$13:$Q$112,16,FALSE))</f>
        <v/>
      </c>
      <c r="Q162" s="170" t="str">
        <f>IF(VLOOKUP(A162,女性!$A$13:$Q$112,17,FALSE)="","",VLOOKUP(A162,女性!$A$13:$Q$112,17,FALSE))</f>
        <v/>
      </c>
    </row>
    <row r="163" spans="1:17" ht="17.5" customHeight="1" x14ac:dyDescent="0.55000000000000004">
      <c r="A163" s="71">
        <v>58</v>
      </c>
      <c r="B163" s="28" t="str">
        <f t="shared" si="4"/>
        <v/>
      </c>
      <c r="C163" s="28" t="str">
        <f t="shared" si="5"/>
        <v/>
      </c>
      <c r="D163" s="28" t="str">
        <f>IF(VLOOKUP(A163,女性!$A$13:$Q$112,4,FALSE)="","",VLOOKUP(A163,女性!$A$13:$Q$112,4,FALSE))</f>
        <v/>
      </c>
      <c r="E163" s="28" t="str">
        <f>IF(VLOOKUP(A163,女性!$A$13:$Q$112,5,FALSE)="","",VLOOKUP(A163,女性!$A$13:$Q$112,5,FALSE))</f>
        <v/>
      </c>
      <c r="F163" s="28" t="str">
        <f>IF(VLOOKUP(A163,女性!$A$13:$Q$112,6,FALSE)="","",VLOOKUP(A163,女性!$A$13:$Q$112,6,FALSE))</f>
        <v/>
      </c>
      <c r="G163" s="28" t="str">
        <f>IF(VLOOKUP(A163,女性!$A$13:$Q$112,7,FALSE)="","",VLOOKUP(A163,女性!$A$13:$Q$112,7,FALSE))</f>
        <v/>
      </c>
      <c r="H163" s="28" t="str">
        <f>IF(VLOOKUP(A163,女性!$A$13:$Q$112,8,FALSE)="","",VLOOKUP(A163,女性!$A$13:$Q$112,8,FALSE))</f>
        <v/>
      </c>
      <c r="I163" s="28" t="str">
        <f>IF(VLOOKUP(A163,女性!$A$13:$Q$112,9,FALSE)="","",VLOOKUP(A163,女性!$A$13:$Q$112,9,FALSE))</f>
        <v/>
      </c>
      <c r="J163" s="29" t="str">
        <f>IF(VLOOKUP(A163,女性!$A$13:$Q$112,10,FALSE)="","",VLOOKUP(A163,女性!$A$13:$Q$112,10,FALSE))</f>
        <v/>
      </c>
      <c r="K163" s="34" t="str">
        <f>IF(VLOOKUP(A163,女性!$A$13:$Q$112,11,FALSE)="","",VLOOKUP(A163,女性!$A$13:$Q$112,11,FALSE))</f>
        <v/>
      </c>
      <c r="L163" s="28" t="str">
        <f>IF(VLOOKUP(A163,女性!$A$13:$Q$112,12,FALSE)="","",VLOOKUP(A163,女性!$A$13:$Q$112,12,FALSE))</f>
        <v/>
      </c>
      <c r="M163" s="168" t="str">
        <f>IF(VLOOKUP(A163,女性!$A$13:$Q$112,13,FALSE)="","",VLOOKUP(A163,女性!$A$13:$Q$112,13,FALSE))</f>
        <v/>
      </c>
      <c r="N163" s="169" t="str">
        <f>IF(VLOOKUP(A163,女性!$A$13:$Q$112,14,FALSE)="","",VLOOKUP(A163,女性!$A$13:$Q$112,14,FALSE))</f>
        <v/>
      </c>
      <c r="O163" s="169" t="str">
        <f>IF(VLOOKUP(A163,女性!$A$13:$Q$112,15,FALSE)="","",VLOOKUP(A163,女性!$A$13:$Q$112,15,FALSE))</f>
        <v/>
      </c>
      <c r="P163" s="169" t="str">
        <f>IF(VLOOKUP(A163,女性!$A$13:$Q$112,16,FALSE)="","",VLOOKUP(A163,女性!$A$13:$Q$112,16,FALSE))</f>
        <v/>
      </c>
      <c r="Q163" s="170" t="str">
        <f>IF(VLOOKUP(A163,女性!$A$13:$Q$112,17,FALSE)="","",VLOOKUP(A163,女性!$A$13:$Q$112,17,FALSE))</f>
        <v/>
      </c>
    </row>
    <row r="164" spans="1:17" ht="17.5" customHeight="1" x14ac:dyDescent="0.55000000000000004">
      <c r="A164" s="71">
        <v>59</v>
      </c>
      <c r="B164" s="28" t="str">
        <f t="shared" si="4"/>
        <v/>
      </c>
      <c r="C164" s="28" t="str">
        <f t="shared" si="5"/>
        <v/>
      </c>
      <c r="D164" s="28" t="str">
        <f>IF(VLOOKUP(A164,女性!$A$13:$Q$112,4,FALSE)="","",VLOOKUP(A164,女性!$A$13:$Q$112,4,FALSE))</f>
        <v/>
      </c>
      <c r="E164" s="28" t="str">
        <f>IF(VLOOKUP(A164,女性!$A$13:$Q$112,5,FALSE)="","",VLOOKUP(A164,女性!$A$13:$Q$112,5,FALSE))</f>
        <v/>
      </c>
      <c r="F164" s="28" t="str">
        <f>IF(VLOOKUP(A164,女性!$A$13:$Q$112,6,FALSE)="","",VLOOKUP(A164,女性!$A$13:$Q$112,6,FALSE))</f>
        <v/>
      </c>
      <c r="G164" s="28" t="str">
        <f>IF(VLOOKUP(A164,女性!$A$13:$Q$112,7,FALSE)="","",VLOOKUP(A164,女性!$A$13:$Q$112,7,FALSE))</f>
        <v/>
      </c>
      <c r="H164" s="28" t="str">
        <f>IF(VLOOKUP(A164,女性!$A$13:$Q$112,8,FALSE)="","",VLOOKUP(A164,女性!$A$13:$Q$112,8,FALSE))</f>
        <v/>
      </c>
      <c r="I164" s="28" t="str">
        <f>IF(VLOOKUP(A164,女性!$A$13:$Q$112,9,FALSE)="","",VLOOKUP(A164,女性!$A$13:$Q$112,9,FALSE))</f>
        <v/>
      </c>
      <c r="J164" s="29" t="str">
        <f>IF(VLOOKUP(A164,女性!$A$13:$Q$112,10,FALSE)="","",VLOOKUP(A164,女性!$A$13:$Q$112,10,FALSE))</f>
        <v/>
      </c>
      <c r="K164" s="34" t="str">
        <f>IF(VLOOKUP(A164,女性!$A$13:$Q$112,11,FALSE)="","",VLOOKUP(A164,女性!$A$13:$Q$112,11,FALSE))</f>
        <v/>
      </c>
      <c r="L164" s="28" t="str">
        <f>IF(VLOOKUP(A164,女性!$A$13:$Q$112,12,FALSE)="","",VLOOKUP(A164,女性!$A$13:$Q$112,12,FALSE))</f>
        <v/>
      </c>
      <c r="M164" s="168" t="str">
        <f>IF(VLOOKUP(A164,女性!$A$13:$Q$112,13,FALSE)="","",VLOOKUP(A164,女性!$A$13:$Q$112,13,FALSE))</f>
        <v/>
      </c>
      <c r="N164" s="169" t="str">
        <f>IF(VLOOKUP(A164,女性!$A$13:$Q$112,14,FALSE)="","",VLOOKUP(A164,女性!$A$13:$Q$112,14,FALSE))</f>
        <v/>
      </c>
      <c r="O164" s="169" t="str">
        <f>IF(VLOOKUP(A164,女性!$A$13:$Q$112,15,FALSE)="","",VLOOKUP(A164,女性!$A$13:$Q$112,15,FALSE))</f>
        <v/>
      </c>
      <c r="P164" s="169" t="str">
        <f>IF(VLOOKUP(A164,女性!$A$13:$Q$112,16,FALSE)="","",VLOOKUP(A164,女性!$A$13:$Q$112,16,FALSE))</f>
        <v/>
      </c>
      <c r="Q164" s="170" t="str">
        <f>IF(VLOOKUP(A164,女性!$A$13:$Q$112,17,FALSE)="","",VLOOKUP(A164,女性!$A$13:$Q$112,17,FALSE))</f>
        <v/>
      </c>
    </row>
    <row r="165" spans="1:17" ht="17.5" customHeight="1" x14ac:dyDescent="0.55000000000000004">
      <c r="A165" s="71">
        <v>60</v>
      </c>
      <c r="B165" s="28" t="str">
        <f t="shared" si="4"/>
        <v/>
      </c>
      <c r="C165" s="28" t="str">
        <f t="shared" si="5"/>
        <v/>
      </c>
      <c r="D165" s="28" t="str">
        <f>IF(VLOOKUP(A165,女性!$A$13:$Q$112,4,FALSE)="","",VLOOKUP(A165,女性!$A$13:$Q$112,4,FALSE))</f>
        <v/>
      </c>
      <c r="E165" s="28" t="str">
        <f>IF(VLOOKUP(A165,女性!$A$13:$Q$112,5,FALSE)="","",VLOOKUP(A165,女性!$A$13:$Q$112,5,FALSE))</f>
        <v/>
      </c>
      <c r="F165" s="28" t="str">
        <f>IF(VLOOKUP(A165,女性!$A$13:$Q$112,6,FALSE)="","",VLOOKUP(A165,女性!$A$13:$Q$112,6,FALSE))</f>
        <v/>
      </c>
      <c r="G165" s="28" t="str">
        <f>IF(VLOOKUP(A165,女性!$A$13:$Q$112,7,FALSE)="","",VLOOKUP(A165,女性!$A$13:$Q$112,7,FALSE))</f>
        <v/>
      </c>
      <c r="H165" s="28" t="str">
        <f>IF(VLOOKUP(A165,女性!$A$13:$Q$112,8,FALSE)="","",VLOOKUP(A165,女性!$A$13:$Q$112,8,FALSE))</f>
        <v/>
      </c>
      <c r="I165" s="28" t="str">
        <f>IF(VLOOKUP(A165,女性!$A$13:$Q$112,9,FALSE)="","",VLOOKUP(A165,女性!$A$13:$Q$112,9,FALSE))</f>
        <v/>
      </c>
      <c r="J165" s="29" t="str">
        <f>IF(VLOOKUP(A165,女性!$A$13:$Q$112,10,FALSE)="","",VLOOKUP(A165,女性!$A$13:$Q$112,10,FALSE))</f>
        <v/>
      </c>
      <c r="K165" s="34" t="str">
        <f>IF(VLOOKUP(A165,女性!$A$13:$Q$112,11,FALSE)="","",VLOOKUP(A165,女性!$A$13:$Q$112,11,FALSE))</f>
        <v/>
      </c>
      <c r="L165" s="28" t="str">
        <f>IF(VLOOKUP(A165,女性!$A$13:$Q$112,12,FALSE)="","",VLOOKUP(A165,女性!$A$13:$Q$112,12,FALSE))</f>
        <v/>
      </c>
      <c r="M165" s="168" t="str">
        <f>IF(VLOOKUP(A165,女性!$A$13:$Q$112,13,FALSE)="","",VLOOKUP(A165,女性!$A$13:$Q$112,13,FALSE))</f>
        <v/>
      </c>
      <c r="N165" s="169" t="str">
        <f>IF(VLOOKUP(A165,女性!$A$13:$Q$112,14,FALSE)="","",VLOOKUP(A165,女性!$A$13:$Q$112,14,FALSE))</f>
        <v/>
      </c>
      <c r="O165" s="169" t="str">
        <f>IF(VLOOKUP(A165,女性!$A$13:$Q$112,15,FALSE)="","",VLOOKUP(A165,女性!$A$13:$Q$112,15,FALSE))</f>
        <v/>
      </c>
      <c r="P165" s="169" t="str">
        <f>IF(VLOOKUP(A165,女性!$A$13:$Q$112,16,FALSE)="","",VLOOKUP(A165,女性!$A$13:$Q$112,16,FALSE))</f>
        <v/>
      </c>
      <c r="Q165" s="170" t="str">
        <f>IF(VLOOKUP(A165,女性!$A$13:$Q$112,17,FALSE)="","",VLOOKUP(A165,女性!$A$13:$Q$112,17,FALSE))</f>
        <v/>
      </c>
    </row>
    <row r="166" spans="1:17" ht="17.5" customHeight="1" x14ac:dyDescent="0.55000000000000004">
      <c r="A166" s="71">
        <v>61</v>
      </c>
      <c r="B166" s="28" t="str">
        <f t="shared" si="4"/>
        <v/>
      </c>
      <c r="C166" s="28" t="str">
        <f t="shared" si="5"/>
        <v/>
      </c>
      <c r="D166" s="28" t="str">
        <f>IF(VLOOKUP(A166,女性!$A$13:$Q$112,4,FALSE)="","",VLOOKUP(A166,女性!$A$13:$Q$112,4,FALSE))</f>
        <v/>
      </c>
      <c r="E166" s="28" t="str">
        <f>IF(VLOOKUP(A166,女性!$A$13:$Q$112,5,FALSE)="","",VLOOKUP(A166,女性!$A$13:$Q$112,5,FALSE))</f>
        <v/>
      </c>
      <c r="F166" s="28" t="str">
        <f>IF(VLOOKUP(A166,女性!$A$13:$Q$112,6,FALSE)="","",VLOOKUP(A166,女性!$A$13:$Q$112,6,FALSE))</f>
        <v/>
      </c>
      <c r="G166" s="28" t="str">
        <f>IF(VLOOKUP(A166,女性!$A$13:$Q$112,7,FALSE)="","",VLOOKUP(A166,女性!$A$13:$Q$112,7,FALSE))</f>
        <v/>
      </c>
      <c r="H166" s="28" t="str">
        <f>IF(VLOOKUP(A166,女性!$A$13:$Q$112,8,FALSE)="","",VLOOKUP(A166,女性!$A$13:$Q$112,8,FALSE))</f>
        <v/>
      </c>
      <c r="I166" s="28" t="str">
        <f>IF(VLOOKUP(A166,女性!$A$13:$Q$112,9,FALSE)="","",VLOOKUP(A166,女性!$A$13:$Q$112,9,FALSE))</f>
        <v/>
      </c>
      <c r="J166" s="29" t="str">
        <f>IF(VLOOKUP(A166,女性!$A$13:$Q$112,10,FALSE)="","",VLOOKUP(A166,女性!$A$13:$Q$112,10,FALSE))</f>
        <v/>
      </c>
      <c r="K166" s="34" t="str">
        <f>IF(VLOOKUP(A166,女性!$A$13:$Q$112,11,FALSE)="","",VLOOKUP(A166,女性!$A$13:$Q$112,11,FALSE))</f>
        <v/>
      </c>
      <c r="L166" s="28" t="str">
        <f>IF(VLOOKUP(A166,女性!$A$13:$Q$112,12,FALSE)="","",VLOOKUP(A166,女性!$A$13:$Q$112,12,FALSE))</f>
        <v/>
      </c>
      <c r="M166" s="168" t="str">
        <f>IF(VLOOKUP(A166,女性!$A$13:$Q$112,13,FALSE)="","",VLOOKUP(A166,女性!$A$13:$Q$112,13,FALSE))</f>
        <v/>
      </c>
      <c r="N166" s="169" t="str">
        <f>IF(VLOOKUP(A166,女性!$A$13:$Q$112,14,FALSE)="","",VLOOKUP(A166,女性!$A$13:$Q$112,14,FALSE))</f>
        <v/>
      </c>
      <c r="O166" s="169" t="str">
        <f>IF(VLOOKUP(A166,女性!$A$13:$Q$112,15,FALSE)="","",VLOOKUP(A166,女性!$A$13:$Q$112,15,FALSE))</f>
        <v/>
      </c>
      <c r="P166" s="169" t="str">
        <f>IF(VLOOKUP(A166,女性!$A$13:$Q$112,16,FALSE)="","",VLOOKUP(A166,女性!$A$13:$Q$112,16,FALSE))</f>
        <v/>
      </c>
      <c r="Q166" s="170" t="str">
        <f>IF(VLOOKUP(A166,女性!$A$13:$Q$112,17,FALSE)="","",VLOOKUP(A166,女性!$A$13:$Q$112,17,FALSE))</f>
        <v/>
      </c>
    </row>
    <row r="167" spans="1:17" ht="17.5" customHeight="1" x14ac:dyDescent="0.55000000000000004">
      <c r="A167" s="71">
        <v>62</v>
      </c>
      <c r="B167" s="28" t="str">
        <f t="shared" si="4"/>
        <v/>
      </c>
      <c r="C167" s="28" t="str">
        <f t="shared" si="5"/>
        <v/>
      </c>
      <c r="D167" s="28" t="str">
        <f>IF(VLOOKUP(A167,女性!$A$13:$Q$112,4,FALSE)="","",VLOOKUP(A167,女性!$A$13:$Q$112,4,FALSE))</f>
        <v/>
      </c>
      <c r="E167" s="28" t="str">
        <f>IF(VLOOKUP(A167,女性!$A$13:$Q$112,5,FALSE)="","",VLOOKUP(A167,女性!$A$13:$Q$112,5,FALSE))</f>
        <v/>
      </c>
      <c r="F167" s="28" t="str">
        <f>IF(VLOOKUP(A167,女性!$A$13:$Q$112,6,FALSE)="","",VLOOKUP(A167,女性!$A$13:$Q$112,6,FALSE))</f>
        <v/>
      </c>
      <c r="G167" s="28" t="str">
        <f>IF(VLOOKUP(A167,女性!$A$13:$Q$112,7,FALSE)="","",VLOOKUP(A167,女性!$A$13:$Q$112,7,FALSE))</f>
        <v/>
      </c>
      <c r="H167" s="28" t="str">
        <f>IF(VLOOKUP(A167,女性!$A$13:$Q$112,8,FALSE)="","",VLOOKUP(A167,女性!$A$13:$Q$112,8,FALSE))</f>
        <v/>
      </c>
      <c r="I167" s="28" t="str">
        <f>IF(VLOOKUP(A167,女性!$A$13:$Q$112,9,FALSE)="","",VLOOKUP(A167,女性!$A$13:$Q$112,9,FALSE))</f>
        <v/>
      </c>
      <c r="J167" s="29" t="str">
        <f>IF(VLOOKUP(A167,女性!$A$13:$Q$112,10,FALSE)="","",VLOOKUP(A167,女性!$A$13:$Q$112,10,FALSE))</f>
        <v/>
      </c>
      <c r="K167" s="34" t="str">
        <f>IF(VLOOKUP(A167,女性!$A$13:$Q$112,11,FALSE)="","",VLOOKUP(A167,女性!$A$13:$Q$112,11,FALSE))</f>
        <v/>
      </c>
      <c r="L167" s="28" t="str">
        <f>IF(VLOOKUP(A167,女性!$A$13:$Q$112,12,FALSE)="","",VLOOKUP(A167,女性!$A$13:$Q$112,12,FALSE))</f>
        <v/>
      </c>
      <c r="M167" s="168" t="str">
        <f>IF(VLOOKUP(A167,女性!$A$13:$Q$112,13,FALSE)="","",VLOOKUP(A167,女性!$A$13:$Q$112,13,FALSE))</f>
        <v/>
      </c>
      <c r="N167" s="169" t="str">
        <f>IF(VLOOKUP(A167,女性!$A$13:$Q$112,14,FALSE)="","",VLOOKUP(A167,女性!$A$13:$Q$112,14,FALSE))</f>
        <v/>
      </c>
      <c r="O167" s="169" t="str">
        <f>IF(VLOOKUP(A167,女性!$A$13:$Q$112,15,FALSE)="","",VLOOKUP(A167,女性!$A$13:$Q$112,15,FALSE))</f>
        <v/>
      </c>
      <c r="P167" s="169" t="str">
        <f>IF(VLOOKUP(A167,女性!$A$13:$Q$112,16,FALSE)="","",VLOOKUP(A167,女性!$A$13:$Q$112,16,FALSE))</f>
        <v/>
      </c>
      <c r="Q167" s="170" t="str">
        <f>IF(VLOOKUP(A167,女性!$A$13:$Q$112,17,FALSE)="","",VLOOKUP(A167,女性!$A$13:$Q$112,17,FALSE))</f>
        <v/>
      </c>
    </row>
    <row r="168" spans="1:17" ht="17.5" customHeight="1" x14ac:dyDescent="0.55000000000000004">
      <c r="A168" s="71">
        <v>63</v>
      </c>
      <c r="B168" s="28" t="str">
        <f t="shared" si="4"/>
        <v/>
      </c>
      <c r="C168" s="28" t="str">
        <f t="shared" si="5"/>
        <v/>
      </c>
      <c r="D168" s="28" t="str">
        <f>IF(VLOOKUP(A168,女性!$A$13:$Q$112,4,FALSE)="","",VLOOKUP(A168,女性!$A$13:$Q$112,4,FALSE))</f>
        <v/>
      </c>
      <c r="E168" s="28" t="str">
        <f>IF(VLOOKUP(A168,女性!$A$13:$Q$112,5,FALSE)="","",VLOOKUP(A168,女性!$A$13:$Q$112,5,FALSE))</f>
        <v/>
      </c>
      <c r="F168" s="28" t="str">
        <f>IF(VLOOKUP(A168,女性!$A$13:$Q$112,6,FALSE)="","",VLOOKUP(A168,女性!$A$13:$Q$112,6,FALSE))</f>
        <v/>
      </c>
      <c r="G168" s="28" t="str">
        <f>IF(VLOOKUP(A168,女性!$A$13:$Q$112,7,FALSE)="","",VLOOKUP(A168,女性!$A$13:$Q$112,7,FALSE))</f>
        <v/>
      </c>
      <c r="H168" s="28" t="str">
        <f>IF(VLOOKUP(A168,女性!$A$13:$Q$112,8,FALSE)="","",VLOOKUP(A168,女性!$A$13:$Q$112,8,FALSE))</f>
        <v/>
      </c>
      <c r="I168" s="28" t="str">
        <f>IF(VLOOKUP(A168,女性!$A$13:$Q$112,9,FALSE)="","",VLOOKUP(A168,女性!$A$13:$Q$112,9,FALSE))</f>
        <v/>
      </c>
      <c r="J168" s="29" t="str">
        <f>IF(VLOOKUP(A168,女性!$A$13:$Q$112,10,FALSE)="","",VLOOKUP(A168,女性!$A$13:$Q$112,10,FALSE))</f>
        <v/>
      </c>
      <c r="K168" s="34" t="str">
        <f>IF(VLOOKUP(A168,女性!$A$13:$Q$112,11,FALSE)="","",VLOOKUP(A168,女性!$A$13:$Q$112,11,FALSE))</f>
        <v/>
      </c>
      <c r="L168" s="28" t="str">
        <f>IF(VLOOKUP(A168,女性!$A$13:$Q$112,12,FALSE)="","",VLOOKUP(A168,女性!$A$13:$Q$112,12,FALSE))</f>
        <v/>
      </c>
      <c r="M168" s="168" t="str">
        <f>IF(VLOOKUP(A168,女性!$A$13:$Q$112,13,FALSE)="","",VLOOKUP(A168,女性!$A$13:$Q$112,13,FALSE))</f>
        <v/>
      </c>
      <c r="N168" s="169" t="str">
        <f>IF(VLOOKUP(A168,女性!$A$13:$Q$112,14,FALSE)="","",VLOOKUP(A168,女性!$A$13:$Q$112,14,FALSE))</f>
        <v/>
      </c>
      <c r="O168" s="169" t="str">
        <f>IF(VLOOKUP(A168,女性!$A$13:$Q$112,15,FALSE)="","",VLOOKUP(A168,女性!$A$13:$Q$112,15,FALSE))</f>
        <v/>
      </c>
      <c r="P168" s="169" t="str">
        <f>IF(VLOOKUP(A168,女性!$A$13:$Q$112,16,FALSE)="","",VLOOKUP(A168,女性!$A$13:$Q$112,16,FALSE))</f>
        <v/>
      </c>
      <c r="Q168" s="170" t="str">
        <f>IF(VLOOKUP(A168,女性!$A$13:$Q$112,17,FALSE)="","",VLOOKUP(A168,女性!$A$13:$Q$112,17,FALSE))</f>
        <v/>
      </c>
    </row>
    <row r="169" spans="1:17" ht="17.5" customHeight="1" x14ac:dyDescent="0.55000000000000004">
      <c r="A169" s="71">
        <v>64</v>
      </c>
      <c r="B169" s="28" t="str">
        <f t="shared" si="4"/>
        <v/>
      </c>
      <c r="C169" s="28" t="str">
        <f t="shared" si="5"/>
        <v/>
      </c>
      <c r="D169" s="28" t="str">
        <f>IF(VLOOKUP(A169,女性!$A$13:$Q$112,4,FALSE)="","",VLOOKUP(A169,女性!$A$13:$Q$112,4,FALSE))</f>
        <v/>
      </c>
      <c r="E169" s="28" t="str">
        <f>IF(VLOOKUP(A169,女性!$A$13:$Q$112,5,FALSE)="","",VLOOKUP(A169,女性!$A$13:$Q$112,5,FALSE))</f>
        <v/>
      </c>
      <c r="F169" s="28" t="str">
        <f>IF(VLOOKUP(A169,女性!$A$13:$Q$112,6,FALSE)="","",VLOOKUP(A169,女性!$A$13:$Q$112,6,FALSE))</f>
        <v/>
      </c>
      <c r="G169" s="28" t="str">
        <f>IF(VLOOKUP(A169,女性!$A$13:$Q$112,7,FALSE)="","",VLOOKUP(A169,女性!$A$13:$Q$112,7,FALSE))</f>
        <v/>
      </c>
      <c r="H169" s="28" t="str">
        <f>IF(VLOOKUP(A169,女性!$A$13:$Q$112,8,FALSE)="","",VLOOKUP(A169,女性!$A$13:$Q$112,8,FALSE))</f>
        <v/>
      </c>
      <c r="I169" s="28" t="str">
        <f>IF(VLOOKUP(A169,女性!$A$13:$Q$112,9,FALSE)="","",VLOOKUP(A169,女性!$A$13:$Q$112,9,FALSE))</f>
        <v/>
      </c>
      <c r="J169" s="29" t="str">
        <f>IF(VLOOKUP(A169,女性!$A$13:$Q$112,10,FALSE)="","",VLOOKUP(A169,女性!$A$13:$Q$112,10,FALSE))</f>
        <v/>
      </c>
      <c r="K169" s="34" t="str">
        <f>IF(VLOOKUP(A169,女性!$A$13:$Q$112,11,FALSE)="","",VLOOKUP(A169,女性!$A$13:$Q$112,11,FALSE))</f>
        <v/>
      </c>
      <c r="L169" s="28" t="str">
        <f>IF(VLOOKUP(A169,女性!$A$13:$Q$112,12,FALSE)="","",VLOOKUP(A169,女性!$A$13:$Q$112,12,FALSE))</f>
        <v/>
      </c>
      <c r="M169" s="168" t="str">
        <f>IF(VLOOKUP(A169,女性!$A$13:$Q$112,13,FALSE)="","",VLOOKUP(A169,女性!$A$13:$Q$112,13,FALSE))</f>
        <v/>
      </c>
      <c r="N169" s="169" t="str">
        <f>IF(VLOOKUP(A169,女性!$A$13:$Q$112,14,FALSE)="","",VLOOKUP(A169,女性!$A$13:$Q$112,14,FALSE))</f>
        <v/>
      </c>
      <c r="O169" s="169" t="str">
        <f>IF(VLOOKUP(A169,女性!$A$13:$Q$112,15,FALSE)="","",VLOOKUP(A169,女性!$A$13:$Q$112,15,FALSE))</f>
        <v/>
      </c>
      <c r="P169" s="169" t="str">
        <f>IF(VLOOKUP(A169,女性!$A$13:$Q$112,16,FALSE)="","",VLOOKUP(A169,女性!$A$13:$Q$112,16,FALSE))</f>
        <v/>
      </c>
      <c r="Q169" s="170" t="str">
        <f>IF(VLOOKUP(A169,女性!$A$13:$Q$112,17,FALSE)="","",VLOOKUP(A169,女性!$A$13:$Q$112,17,FALSE))</f>
        <v/>
      </c>
    </row>
    <row r="170" spans="1:17" ht="17.5" customHeight="1" x14ac:dyDescent="0.55000000000000004">
      <c r="A170" s="71">
        <v>65</v>
      </c>
      <c r="B170" s="28" t="str">
        <f t="shared" si="4"/>
        <v/>
      </c>
      <c r="C170" s="28" t="str">
        <f t="shared" si="5"/>
        <v/>
      </c>
      <c r="D170" s="28" t="str">
        <f>IF(VLOOKUP(A170,女性!$A$13:$Q$112,4,FALSE)="","",VLOOKUP(A170,女性!$A$13:$Q$112,4,FALSE))</f>
        <v/>
      </c>
      <c r="E170" s="28" t="str">
        <f>IF(VLOOKUP(A170,女性!$A$13:$Q$112,5,FALSE)="","",VLOOKUP(A170,女性!$A$13:$Q$112,5,FALSE))</f>
        <v/>
      </c>
      <c r="F170" s="28" t="str">
        <f>IF(VLOOKUP(A170,女性!$A$13:$Q$112,6,FALSE)="","",VLOOKUP(A170,女性!$A$13:$Q$112,6,FALSE))</f>
        <v/>
      </c>
      <c r="G170" s="28" t="str">
        <f>IF(VLOOKUP(A170,女性!$A$13:$Q$112,7,FALSE)="","",VLOOKUP(A170,女性!$A$13:$Q$112,7,FALSE))</f>
        <v/>
      </c>
      <c r="H170" s="28" t="str">
        <f>IF(VLOOKUP(A170,女性!$A$13:$Q$112,8,FALSE)="","",VLOOKUP(A170,女性!$A$13:$Q$112,8,FALSE))</f>
        <v/>
      </c>
      <c r="I170" s="28" t="str">
        <f>IF(VLOOKUP(A170,女性!$A$13:$Q$112,9,FALSE)="","",VLOOKUP(A170,女性!$A$13:$Q$112,9,FALSE))</f>
        <v/>
      </c>
      <c r="J170" s="29" t="str">
        <f>IF(VLOOKUP(A170,女性!$A$13:$Q$112,10,FALSE)="","",VLOOKUP(A170,女性!$A$13:$Q$112,10,FALSE))</f>
        <v/>
      </c>
      <c r="K170" s="34" t="str">
        <f>IF(VLOOKUP(A170,女性!$A$13:$Q$112,11,FALSE)="","",VLOOKUP(A170,女性!$A$13:$Q$112,11,FALSE))</f>
        <v/>
      </c>
      <c r="L170" s="28" t="str">
        <f>IF(VLOOKUP(A170,女性!$A$13:$Q$112,12,FALSE)="","",VLOOKUP(A170,女性!$A$13:$Q$112,12,FALSE))</f>
        <v/>
      </c>
      <c r="M170" s="168" t="str">
        <f>IF(VLOOKUP(A170,女性!$A$13:$Q$112,13,FALSE)="","",VLOOKUP(A170,女性!$A$13:$Q$112,13,FALSE))</f>
        <v/>
      </c>
      <c r="N170" s="169" t="str">
        <f>IF(VLOOKUP(A170,女性!$A$13:$Q$112,14,FALSE)="","",VLOOKUP(A170,女性!$A$13:$Q$112,14,FALSE))</f>
        <v/>
      </c>
      <c r="O170" s="169" t="str">
        <f>IF(VLOOKUP(A170,女性!$A$13:$Q$112,15,FALSE)="","",VLOOKUP(A170,女性!$A$13:$Q$112,15,FALSE))</f>
        <v/>
      </c>
      <c r="P170" s="169" t="str">
        <f>IF(VLOOKUP(A170,女性!$A$13:$Q$112,16,FALSE)="","",VLOOKUP(A170,女性!$A$13:$Q$112,16,FALSE))</f>
        <v/>
      </c>
      <c r="Q170" s="170" t="str">
        <f>IF(VLOOKUP(A170,女性!$A$13:$Q$112,17,FALSE)="","",VLOOKUP(A170,女性!$A$13:$Q$112,17,FALSE))</f>
        <v/>
      </c>
    </row>
    <row r="171" spans="1:17" ht="17.5" customHeight="1" x14ac:dyDescent="0.55000000000000004">
      <c r="A171" s="71">
        <v>66</v>
      </c>
      <c r="B171" s="28" t="str">
        <f t="shared" ref="B171:B205" si="6">IF(E171="","",$B$2)</f>
        <v/>
      </c>
      <c r="C171" s="28" t="str">
        <f t="shared" ref="C171:C205" si="7">IF(E171="","",$C$2)</f>
        <v/>
      </c>
      <c r="D171" s="28" t="str">
        <f>IF(VLOOKUP(A171,女性!$A$13:$Q$112,4,FALSE)="","",VLOOKUP(A171,女性!$A$13:$Q$112,4,FALSE))</f>
        <v/>
      </c>
      <c r="E171" s="28" t="str">
        <f>IF(VLOOKUP(A171,女性!$A$13:$Q$112,5,FALSE)="","",VLOOKUP(A171,女性!$A$13:$Q$112,5,FALSE))</f>
        <v/>
      </c>
      <c r="F171" s="28" t="str">
        <f>IF(VLOOKUP(A171,女性!$A$13:$Q$112,6,FALSE)="","",VLOOKUP(A171,女性!$A$13:$Q$112,6,FALSE))</f>
        <v/>
      </c>
      <c r="G171" s="28" t="str">
        <f>IF(VLOOKUP(A171,女性!$A$13:$Q$112,7,FALSE)="","",VLOOKUP(A171,女性!$A$13:$Q$112,7,FALSE))</f>
        <v/>
      </c>
      <c r="H171" s="28" t="str">
        <f>IF(VLOOKUP(A171,女性!$A$13:$Q$112,8,FALSE)="","",VLOOKUP(A171,女性!$A$13:$Q$112,8,FALSE))</f>
        <v/>
      </c>
      <c r="I171" s="28" t="str">
        <f>IF(VLOOKUP(A171,女性!$A$13:$Q$112,9,FALSE)="","",VLOOKUP(A171,女性!$A$13:$Q$112,9,FALSE))</f>
        <v/>
      </c>
      <c r="J171" s="29" t="str">
        <f>IF(VLOOKUP(A171,女性!$A$13:$Q$112,10,FALSE)="","",VLOOKUP(A171,女性!$A$13:$Q$112,10,FALSE))</f>
        <v/>
      </c>
      <c r="K171" s="34" t="str">
        <f>IF(VLOOKUP(A171,女性!$A$13:$Q$112,11,FALSE)="","",VLOOKUP(A171,女性!$A$13:$Q$112,11,FALSE))</f>
        <v/>
      </c>
      <c r="L171" s="28" t="str">
        <f>IF(VLOOKUP(A171,女性!$A$13:$Q$112,12,FALSE)="","",VLOOKUP(A171,女性!$A$13:$Q$112,12,FALSE))</f>
        <v/>
      </c>
      <c r="M171" s="168" t="str">
        <f>IF(VLOOKUP(A171,女性!$A$13:$Q$112,13,FALSE)="","",VLOOKUP(A171,女性!$A$13:$Q$112,13,FALSE))</f>
        <v/>
      </c>
      <c r="N171" s="169" t="str">
        <f>IF(VLOOKUP(A171,女性!$A$13:$Q$112,14,FALSE)="","",VLOOKUP(A171,女性!$A$13:$Q$112,14,FALSE))</f>
        <v/>
      </c>
      <c r="O171" s="169" t="str">
        <f>IF(VLOOKUP(A171,女性!$A$13:$Q$112,15,FALSE)="","",VLOOKUP(A171,女性!$A$13:$Q$112,15,FALSE))</f>
        <v/>
      </c>
      <c r="P171" s="169" t="str">
        <f>IF(VLOOKUP(A171,女性!$A$13:$Q$112,16,FALSE)="","",VLOOKUP(A171,女性!$A$13:$Q$112,16,FALSE))</f>
        <v/>
      </c>
      <c r="Q171" s="170" t="str">
        <f>IF(VLOOKUP(A171,女性!$A$13:$Q$112,17,FALSE)="","",VLOOKUP(A171,女性!$A$13:$Q$112,17,FALSE))</f>
        <v/>
      </c>
    </row>
    <row r="172" spans="1:17" ht="17.5" customHeight="1" x14ac:dyDescent="0.55000000000000004">
      <c r="A172" s="71">
        <v>67</v>
      </c>
      <c r="B172" s="28" t="str">
        <f t="shared" si="6"/>
        <v/>
      </c>
      <c r="C172" s="28" t="str">
        <f t="shared" si="7"/>
        <v/>
      </c>
      <c r="D172" s="28" t="str">
        <f>IF(VLOOKUP(A172,女性!$A$13:$Q$112,4,FALSE)="","",VLOOKUP(A172,女性!$A$13:$Q$112,4,FALSE))</f>
        <v/>
      </c>
      <c r="E172" s="28" t="str">
        <f>IF(VLOOKUP(A172,女性!$A$13:$Q$112,5,FALSE)="","",VLOOKUP(A172,女性!$A$13:$Q$112,5,FALSE))</f>
        <v/>
      </c>
      <c r="F172" s="28" t="str">
        <f>IF(VLOOKUP(A172,女性!$A$13:$Q$112,6,FALSE)="","",VLOOKUP(A172,女性!$A$13:$Q$112,6,FALSE))</f>
        <v/>
      </c>
      <c r="G172" s="28" t="str">
        <f>IF(VLOOKUP(A172,女性!$A$13:$Q$112,7,FALSE)="","",VLOOKUP(A172,女性!$A$13:$Q$112,7,FALSE))</f>
        <v/>
      </c>
      <c r="H172" s="28" t="str">
        <f>IF(VLOOKUP(A172,女性!$A$13:$Q$112,8,FALSE)="","",VLOOKUP(A172,女性!$A$13:$Q$112,8,FALSE))</f>
        <v/>
      </c>
      <c r="I172" s="28" t="str">
        <f>IF(VLOOKUP(A172,女性!$A$13:$Q$112,9,FALSE)="","",VLOOKUP(A172,女性!$A$13:$Q$112,9,FALSE))</f>
        <v/>
      </c>
      <c r="J172" s="29" t="str">
        <f>IF(VLOOKUP(A172,女性!$A$13:$Q$112,10,FALSE)="","",VLOOKUP(A172,女性!$A$13:$Q$112,10,FALSE))</f>
        <v/>
      </c>
      <c r="K172" s="34" t="str">
        <f>IF(VLOOKUP(A172,女性!$A$13:$Q$112,11,FALSE)="","",VLOOKUP(A172,女性!$A$13:$Q$112,11,FALSE))</f>
        <v/>
      </c>
      <c r="L172" s="28" t="str">
        <f>IF(VLOOKUP(A172,女性!$A$13:$Q$112,12,FALSE)="","",VLOOKUP(A172,女性!$A$13:$Q$112,12,FALSE))</f>
        <v/>
      </c>
      <c r="M172" s="168" t="str">
        <f>IF(VLOOKUP(A172,女性!$A$13:$Q$112,13,FALSE)="","",VLOOKUP(A172,女性!$A$13:$Q$112,13,FALSE))</f>
        <v/>
      </c>
      <c r="N172" s="169" t="str">
        <f>IF(VLOOKUP(A172,女性!$A$13:$Q$112,14,FALSE)="","",VLOOKUP(A172,女性!$A$13:$Q$112,14,FALSE))</f>
        <v/>
      </c>
      <c r="O172" s="169" t="str">
        <f>IF(VLOOKUP(A172,女性!$A$13:$Q$112,15,FALSE)="","",VLOOKUP(A172,女性!$A$13:$Q$112,15,FALSE))</f>
        <v/>
      </c>
      <c r="P172" s="169" t="str">
        <f>IF(VLOOKUP(A172,女性!$A$13:$Q$112,16,FALSE)="","",VLOOKUP(A172,女性!$A$13:$Q$112,16,FALSE))</f>
        <v/>
      </c>
      <c r="Q172" s="170" t="str">
        <f>IF(VLOOKUP(A172,女性!$A$13:$Q$112,17,FALSE)="","",VLOOKUP(A172,女性!$A$13:$Q$112,17,FALSE))</f>
        <v/>
      </c>
    </row>
    <row r="173" spans="1:17" ht="17.5" customHeight="1" x14ac:dyDescent="0.55000000000000004">
      <c r="A173" s="71">
        <v>68</v>
      </c>
      <c r="B173" s="28" t="str">
        <f t="shared" si="6"/>
        <v/>
      </c>
      <c r="C173" s="28" t="str">
        <f t="shared" si="7"/>
        <v/>
      </c>
      <c r="D173" s="28" t="str">
        <f>IF(VLOOKUP(A173,女性!$A$13:$Q$112,4,FALSE)="","",VLOOKUP(A173,女性!$A$13:$Q$112,4,FALSE))</f>
        <v/>
      </c>
      <c r="E173" s="28" t="str">
        <f>IF(VLOOKUP(A173,女性!$A$13:$Q$112,5,FALSE)="","",VLOOKUP(A173,女性!$A$13:$Q$112,5,FALSE))</f>
        <v/>
      </c>
      <c r="F173" s="28" t="str">
        <f>IF(VLOOKUP(A173,女性!$A$13:$Q$112,6,FALSE)="","",VLOOKUP(A173,女性!$A$13:$Q$112,6,FALSE))</f>
        <v/>
      </c>
      <c r="G173" s="28" t="str">
        <f>IF(VLOOKUP(A173,女性!$A$13:$Q$112,7,FALSE)="","",VLOOKUP(A173,女性!$A$13:$Q$112,7,FALSE))</f>
        <v/>
      </c>
      <c r="H173" s="28" t="str">
        <f>IF(VLOOKUP(A173,女性!$A$13:$Q$112,8,FALSE)="","",VLOOKUP(A173,女性!$A$13:$Q$112,8,FALSE))</f>
        <v/>
      </c>
      <c r="I173" s="28" t="str">
        <f>IF(VLOOKUP(A173,女性!$A$13:$Q$112,9,FALSE)="","",VLOOKUP(A173,女性!$A$13:$Q$112,9,FALSE))</f>
        <v/>
      </c>
      <c r="J173" s="29" t="str">
        <f>IF(VLOOKUP(A173,女性!$A$13:$Q$112,10,FALSE)="","",VLOOKUP(A173,女性!$A$13:$Q$112,10,FALSE))</f>
        <v/>
      </c>
      <c r="K173" s="34" t="str">
        <f>IF(VLOOKUP(A173,女性!$A$13:$Q$112,11,FALSE)="","",VLOOKUP(A173,女性!$A$13:$Q$112,11,FALSE))</f>
        <v/>
      </c>
      <c r="L173" s="28" t="str">
        <f>IF(VLOOKUP(A173,女性!$A$13:$Q$112,12,FALSE)="","",VLOOKUP(A173,女性!$A$13:$Q$112,12,FALSE))</f>
        <v/>
      </c>
      <c r="M173" s="168" t="str">
        <f>IF(VLOOKUP(A173,女性!$A$13:$Q$112,13,FALSE)="","",VLOOKUP(A173,女性!$A$13:$Q$112,13,FALSE))</f>
        <v/>
      </c>
      <c r="N173" s="169" t="str">
        <f>IF(VLOOKUP(A173,女性!$A$13:$Q$112,14,FALSE)="","",VLOOKUP(A173,女性!$A$13:$Q$112,14,FALSE))</f>
        <v/>
      </c>
      <c r="O173" s="169" t="str">
        <f>IF(VLOOKUP(A173,女性!$A$13:$Q$112,15,FALSE)="","",VLOOKUP(A173,女性!$A$13:$Q$112,15,FALSE))</f>
        <v/>
      </c>
      <c r="P173" s="169" t="str">
        <f>IF(VLOOKUP(A173,女性!$A$13:$Q$112,16,FALSE)="","",VLOOKUP(A173,女性!$A$13:$Q$112,16,FALSE))</f>
        <v/>
      </c>
      <c r="Q173" s="170" t="str">
        <f>IF(VLOOKUP(A173,女性!$A$13:$Q$112,17,FALSE)="","",VLOOKUP(A173,女性!$A$13:$Q$112,17,FALSE))</f>
        <v/>
      </c>
    </row>
    <row r="174" spans="1:17" ht="17.5" customHeight="1" x14ac:dyDescent="0.55000000000000004">
      <c r="A174" s="71">
        <v>69</v>
      </c>
      <c r="B174" s="28" t="str">
        <f t="shared" si="6"/>
        <v/>
      </c>
      <c r="C174" s="28" t="str">
        <f t="shared" si="7"/>
        <v/>
      </c>
      <c r="D174" s="28" t="str">
        <f>IF(VLOOKUP(A174,女性!$A$13:$Q$112,4,FALSE)="","",VLOOKUP(A174,女性!$A$13:$Q$112,4,FALSE))</f>
        <v/>
      </c>
      <c r="E174" s="28" t="str">
        <f>IF(VLOOKUP(A174,女性!$A$13:$Q$112,5,FALSE)="","",VLOOKUP(A174,女性!$A$13:$Q$112,5,FALSE))</f>
        <v/>
      </c>
      <c r="F174" s="28" t="str">
        <f>IF(VLOOKUP(A174,女性!$A$13:$Q$112,6,FALSE)="","",VLOOKUP(A174,女性!$A$13:$Q$112,6,FALSE))</f>
        <v/>
      </c>
      <c r="G174" s="28" t="str">
        <f>IF(VLOOKUP(A174,女性!$A$13:$Q$112,7,FALSE)="","",VLOOKUP(A174,女性!$A$13:$Q$112,7,FALSE))</f>
        <v/>
      </c>
      <c r="H174" s="28" t="str">
        <f>IF(VLOOKUP(A174,女性!$A$13:$Q$112,8,FALSE)="","",VLOOKUP(A174,女性!$A$13:$Q$112,8,FALSE))</f>
        <v/>
      </c>
      <c r="I174" s="28" t="str">
        <f>IF(VLOOKUP(A174,女性!$A$13:$Q$112,9,FALSE)="","",VLOOKUP(A174,女性!$A$13:$Q$112,9,FALSE))</f>
        <v/>
      </c>
      <c r="J174" s="29" t="str">
        <f>IF(VLOOKUP(A174,女性!$A$13:$Q$112,10,FALSE)="","",VLOOKUP(A174,女性!$A$13:$Q$112,10,FALSE))</f>
        <v/>
      </c>
      <c r="K174" s="34" t="str">
        <f>IF(VLOOKUP(A174,女性!$A$13:$Q$112,11,FALSE)="","",VLOOKUP(A174,女性!$A$13:$Q$112,11,FALSE))</f>
        <v/>
      </c>
      <c r="L174" s="28" t="str">
        <f>IF(VLOOKUP(A174,女性!$A$13:$Q$112,12,FALSE)="","",VLOOKUP(A174,女性!$A$13:$Q$112,12,FALSE))</f>
        <v/>
      </c>
      <c r="M174" s="168" t="str">
        <f>IF(VLOOKUP(A174,女性!$A$13:$Q$112,13,FALSE)="","",VLOOKUP(A174,女性!$A$13:$Q$112,13,FALSE))</f>
        <v/>
      </c>
      <c r="N174" s="169" t="str">
        <f>IF(VLOOKUP(A174,女性!$A$13:$Q$112,14,FALSE)="","",VLOOKUP(A174,女性!$A$13:$Q$112,14,FALSE))</f>
        <v/>
      </c>
      <c r="O174" s="169" t="str">
        <f>IF(VLOOKUP(A174,女性!$A$13:$Q$112,15,FALSE)="","",VLOOKUP(A174,女性!$A$13:$Q$112,15,FALSE))</f>
        <v/>
      </c>
      <c r="P174" s="169" t="str">
        <f>IF(VLOOKUP(A174,女性!$A$13:$Q$112,16,FALSE)="","",VLOOKUP(A174,女性!$A$13:$Q$112,16,FALSE))</f>
        <v/>
      </c>
      <c r="Q174" s="170" t="str">
        <f>IF(VLOOKUP(A174,女性!$A$13:$Q$112,17,FALSE)="","",VLOOKUP(A174,女性!$A$13:$Q$112,17,FALSE))</f>
        <v/>
      </c>
    </row>
    <row r="175" spans="1:17" ht="17.5" customHeight="1" x14ac:dyDescent="0.55000000000000004">
      <c r="A175" s="71">
        <v>70</v>
      </c>
      <c r="B175" s="28" t="str">
        <f t="shared" si="6"/>
        <v/>
      </c>
      <c r="C175" s="28" t="str">
        <f t="shared" si="7"/>
        <v/>
      </c>
      <c r="D175" s="28" t="str">
        <f>IF(VLOOKUP(A175,女性!$A$13:$Q$112,4,FALSE)="","",VLOOKUP(A175,女性!$A$13:$Q$112,4,FALSE))</f>
        <v/>
      </c>
      <c r="E175" s="28" t="str">
        <f>IF(VLOOKUP(A175,女性!$A$13:$Q$112,5,FALSE)="","",VLOOKUP(A175,女性!$A$13:$Q$112,5,FALSE))</f>
        <v/>
      </c>
      <c r="F175" s="28" t="str">
        <f>IF(VLOOKUP(A175,女性!$A$13:$Q$112,6,FALSE)="","",VLOOKUP(A175,女性!$A$13:$Q$112,6,FALSE))</f>
        <v/>
      </c>
      <c r="G175" s="28" t="str">
        <f>IF(VLOOKUP(A175,女性!$A$13:$Q$112,7,FALSE)="","",VLOOKUP(A175,女性!$A$13:$Q$112,7,FALSE))</f>
        <v/>
      </c>
      <c r="H175" s="28" t="str">
        <f>IF(VLOOKUP(A175,女性!$A$13:$Q$112,8,FALSE)="","",VLOOKUP(A175,女性!$A$13:$Q$112,8,FALSE))</f>
        <v/>
      </c>
      <c r="I175" s="28" t="str">
        <f>IF(VLOOKUP(A175,女性!$A$13:$Q$112,9,FALSE)="","",VLOOKUP(A175,女性!$A$13:$Q$112,9,FALSE))</f>
        <v/>
      </c>
      <c r="J175" s="29" t="str">
        <f>IF(VLOOKUP(A175,女性!$A$13:$Q$112,10,FALSE)="","",VLOOKUP(A175,女性!$A$13:$Q$112,10,FALSE))</f>
        <v/>
      </c>
      <c r="K175" s="34" t="str">
        <f>IF(VLOOKUP(A175,女性!$A$13:$Q$112,11,FALSE)="","",VLOOKUP(A175,女性!$A$13:$Q$112,11,FALSE))</f>
        <v/>
      </c>
      <c r="L175" s="28" t="str">
        <f>IF(VLOOKUP(A175,女性!$A$13:$Q$112,12,FALSE)="","",VLOOKUP(A175,女性!$A$13:$Q$112,12,FALSE))</f>
        <v/>
      </c>
      <c r="M175" s="168" t="str">
        <f>IF(VLOOKUP(A175,女性!$A$13:$Q$112,13,FALSE)="","",VLOOKUP(A175,女性!$A$13:$Q$112,13,FALSE))</f>
        <v/>
      </c>
      <c r="N175" s="169" t="str">
        <f>IF(VLOOKUP(A175,女性!$A$13:$Q$112,14,FALSE)="","",VLOOKUP(A175,女性!$A$13:$Q$112,14,FALSE))</f>
        <v/>
      </c>
      <c r="O175" s="169" t="str">
        <f>IF(VLOOKUP(A175,女性!$A$13:$Q$112,15,FALSE)="","",VLOOKUP(A175,女性!$A$13:$Q$112,15,FALSE))</f>
        <v/>
      </c>
      <c r="P175" s="169" t="str">
        <f>IF(VLOOKUP(A175,女性!$A$13:$Q$112,16,FALSE)="","",VLOOKUP(A175,女性!$A$13:$Q$112,16,FALSE))</f>
        <v/>
      </c>
      <c r="Q175" s="170" t="str">
        <f>IF(VLOOKUP(A175,女性!$A$13:$Q$112,17,FALSE)="","",VLOOKUP(A175,女性!$A$13:$Q$112,17,FALSE))</f>
        <v/>
      </c>
    </row>
    <row r="176" spans="1:17" ht="17.5" customHeight="1" x14ac:dyDescent="0.55000000000000004">
      <c r="A176" s="71">
        <v>71</v>
      </c>
      <c r="B176" s="28" t="str">
        <f t="shared" si="6"/>
        <v/>
      </c>
      <c r="C176" s="28" t="str">
        <f t="shared" si="7"/>
        <v/>
      </c>
      <c r="D176" s="28" t="str">
        <f>IF(VLOOKUP(A176,女性!$A$13:$Q$112,4,FALSE)="","",VLOOKUP(A176,女性!$A$13:$Q$112,4,FALSE))</f>
        <v/>
      </c>
      <c r="E176" s="28" t="str">
        <f>IF(VLOOKUP(A176,女性!$A$13:$Q$112,5,FALSE)="","",VLOOKUP(A176,女性!$A$13:$Q$112,5,FALSE))</f>
        <v/>
      </c>
      <c r="F176" s="28" t="str">
        <f>IF(VLOOKUP(A176,女性!$A$13:$Q$112,6,FALSE)="","",VLOOKUP(A176,女性!$A$13:$Q$112,6,FALSE))</f>
        <v/>
      </c>
      <c r="G176" s="28" t="str">
        <f>IF(VLOOKUP(A176,女性!$A$13:$Q$112,7,FALSE)="","",VLOOKUP(A176,女性!$A$13:$Q$112,7,FALSE))</f>
        <v/>
      </c>
      <c r="H176" s="28" t="str">
        <f>IF(VLOOKUP(A176,女性!$A$13:$Q$112,8,FALSE)="","",VLOOKUP(A176,女性!$A$13:$Q$112,8,FALSE))</f>
        <v/>
      </c>
      <c r="I176" s="28" t="str">
        <f>IF(VLOOKUP(A176,女性!$A$13:$Q$112,9,FALSE)="","",VLOOKUP(A176,女性!$A$13:$Q$112,9,FALSE))</f>
        <v/>
      </c>
      <c r="J176" s="29" t="str">
        <f>IF(VLOOKUP(A176,女性!$A$13:$Q$112,10,FALSE)="","",VLOOKUP(A176,女性!$A$13:$Q$112,10,FALSE))</f>
        <v/>
      </c>
      <c r="K176" s="34" t="str">
        <f>IF(VLOOKUP(A176,女性!$A$13:$Q$112,11,FALSE)="","",VLOOKUP(A176,女性!$A$13:$Q$112,11,FALSE))</f>
        <v/>
      </c>
      <c r="L176" s="28" t="str">
        <f>IF(VLOOKUP(A176,女性!$A$13:$Q$112,12,FALSE)="","",VLOOKUP(A176,女性!$A$13:$Q$112,12,FALSE))</f>
        <v/>
      </c>
      <c r="M176" s="168" t="str">
        <f>IF(VLOOKUP(A176,女性!$A$13:$Q$112,13,FALSE)="","",VLOOKUP(A176,女性!$A$13:$Q$112,13,FALSE))</f>
        <v/>
      </c>
      <c r="N176" s="169" t="str">
        <f>IF(VLOOKUP(A176,女性!$A$13:$Q$112,14,FALSE)="","",VLOOKUP(A176,女性!$A$13:$Q$112,14,FALSE))</f>
        <v/>
      </c>
      <c r="O176" s="169" t="str">
        <f>IF(VLOOKUP(A176,女性!$A$13:$Q$112,15,FALSE)="","",VLOOKUP(A176,女性!$A$13:$Q$112,15,FALSE))</f>
        <v/>
      </c>
      <c r="P176" s="169" t="str">
        <f>IF(VLOOKUP(A176,女性!$A$13:$Q$112,16,FALSE)="","",VLOOKUP(A176,女性!$A$13:$Q$112,16,FALSE))</f>
        <v/>
      </c>
      <c r="Q176" s="170" t="str">
        <f>IF(VLOOKUP(A176,女性!$A$13:$Q$112,17,FALSE)="","",VLOOKUP(A176,女性!$A$13:$Q$112,17,FALSE))</f>
        <v/>
      </c>
    </row>
    <row r="177" spans="1:17" ht="17.5" customHeight="1" x14ac:dyDescent="0.55000000000000004">
      <c r="A177" s="71">
        <v>72</v>
      </c>
      <c r="B177" s="28" t="str">
        <f t="shared" si="6"/>
        <v/>
      </c>
      <c r="C177" s="28" t="str">
        <f t="shared" si="7"/>
        <v/>
      </c>
      <c r="D177" s="28" t="str">
        <f>IF(VLOOKUP(A177,女性!$A$13:$Q$112,4,FALSE)="","",VLOOKUP(A177,女性!$A$13:$Q$112,4,FALSE))</f>
        <v/>
      </c>
      <c r="E177" s="28" t="str">
        <f>IF(VLOOKUP(A177,女性!$A$13:$Q$112,5,FALSE)="","",VLOOKUP(A177,女性!$A$13:$Q$112,5,FALSE))</f>
        <v/>
      </c>
      <c r="F177" s="28" t="str">
        <f>IF(VLOOKUP(A177,女性!$A$13:$Q$112,6,FALSE)="","",VLOOKUP(A177,女性!$A$13:$Q$112,6,FALSE))</f>
        <v/>
      </c>
      <c r="G177" s="28" t="str">
        <f>IF(VLOOKUP(A177,女性!$A$13:$Q$112,7,FALSE)="","",VLOOKUP(A177,女性!$A$13:$Q$112,7,FALSE))</f>
        <v/>
      </c>
      <c r="H177" s="28" t="str">
        <f>IF(VLOOKUP(A177,女性!$A$13:$Q$112,8,FALSE)="","",VLOOKUP(A177,女性!$A$13:$Q$112,8,FALSE))</f>
        <v/>
      </c>
      <c r="I177" s="28" t="str">
        <f>IF(VLOOKUP(A177,女性!$A$13:$Q$112,9,FALSE)="","",VLOOKUP(A177,女性!$A$13:$Q$112,9,FALSE))</f>
        <v/>
      </c>
      <c r="J177" s="29" t="str">
        <f>IF(VLOOKUP(A177,女性!$A$13:$Q$112,10,FALSE)="","",VLOOKUP(A177,女性!$A$13:$Q$112,10,FALSE))</f>
        <v/>
      </c>
      <c r="K177" s="34" t="str">
        <f>IF(VLOOKUP(A177,女性!$A$13:$Q$112,11,FALSE)="","",VLOOKUP(A177,女性!$A$13:$Q$112,11,FALSE))</f>
        <v/>
      </c>
      <c r="L177" s="28" t="str">
        <f>IF(VLOOKUP(A177,女性!$A$13:$Q$112,12,FALSE)="","",VLOOKUP(A177,女性!$A$13:$Q$112,12,FALSE))</f>
        <v/>
      </c>
      <c r="M177" s="168" t="str">
        <f>IF(VLOOKUP(A177,女性!$A$13:$Q$112,13,FALSE)="","",VLOOKUP(A177,女性!$A$13:$Q$112,13,FALSE))</f>
        <v/>
      </c>
      <c r="N177" s="169" t="str">
        <f>IF(VLOOKUP(A177,女性!$A$13:$Q$112,14,FALSE)="","",VLOOKUP(A177,女性!$A$13:$Q$112,14,FALSE))</f>
        <v/>
      </c>
      <c r="O177" s="169" t="str">
        <f>IF(VLOOKUP(A177,女性!$A$13:$Q$112,15,FALSE)="","",VLOOKUP(A177,女性!$A$13:$Q$112,15,FALSE))</f>
        <v/>
      </c>
      <c r="P177" s="169" t="str">
        <f>IF(VLOOKUP(A177,女性!$A$13:$Q$112,16,FALSE)="","",VLOOKUP(A177,女性!$A$13:$Q$112,16,FALSE))</f>
        <v/>
      </c>
      <c r="Q177" s="170" t="str">
        <f>IF(VLOOKUP(A177,女性!$A$13:$Q$112,17,FALSE)="","",VLOOKUP(A177,女性!$A$13:$Q$112,17,FALSE))</f>
        <v/>
      </c>
    </row>
    <row r="178" spans="1:17" ht="17.5" customHeight="1" x14ac:dyDescent="0.55000000000000004">
      <c r="A178" s="71">
        <v>73</v>
      </c>
      <c r="B178" s="28" t="str">
        <f t="shared" si="6"/>
        <v/>
      </c>
      <c r="C178" s="28" t="str">
        <f t="shared" si="7"/>
        <v/>
      </c>
      <c r="D178" s="28" t="str">
        <f>IF(VLOOKUP(A178,女性!$A$13:$Q$112,4,FALSE)="","",VLOOKUP(A178,女性!$A$13:$Q$112,4,FALSE))</f>
        <v/>
      </c>
      <c r="E178" s="28" t="str">
        <f>IF(VLOOKUP(A178,女性!$A$13:$Q$112,5,FALSE)="","",VLOOKUP(A178,女性!$A$13:$Q$112,5,FALSE))</f>
        <v/>
      </c>
      <c r="F178" s="28" t="str">
        <f>IF(VLOOKUP(A178,女性!$A$13:$Q$112,6,FALSE)="","",VLOOKUP(A178,女性!$A$13:$Q$112,6,FALSE))</f>
        <v/>
      </c>
      <c r="G178" s="28" t="str">
        <f>IF(VLOOKUP(A178,女性!$A$13:$Q$112,7,FALSE)="","",VLOOKUP(A178,女性!$A$13:$Q$112,7,FALSE))</f>
        <v/>
      </c>
      <c r="H178" s="28" t="str">
        <f>IF(VLOOKUP(A178,女性!$A$13:$Q$112,8,FALSE)="","",VLOOKUP(A178,女性!$A$13:$Q$112,8,FALSE))</f>
        <v/>
      </c>
      <c r="I178" s="28" t="str">
        <f>IF(VLOOKUP(A178,女性!$A$13:$Q$112,9,FALSE)="","",VLOOKUP(A178,女性!$A$13:$Q$112,9,FALSE))</f>
        <v/>
      </c>
      <c r="J178" s="29" t="str">
        <f>IF(VLOOKUP(A178,女性!$A$13:$Q$112,10,FALSE)="","",VLOOKUP(A178,女性!$A$13:$Q$112,10,FALSE))</f>
        <v/>
      </c>
      <c r="K178" s="34" t="str">
        <f>IF(VLOOKUP(A178,女性!$A$13:$Q$112,11,FALSE)="","",VLOOKUP(A178,女性!$A$13:$Q$112,11,FALSE))</f>
        <v/>
      </c>
      <c r="L178" s="28" t="str">
        <f>IF(VLOOKUP(A178,女性!$A$13:$Q$112,12,FALSE)="","",VLOOKUP(A178,女性!$A$13:$Q$112,12,FALSE))</f>
        <v/>
      </c>
      <c r="M178" s="168" t="str">
        <f>IF(VLOOKUP(A178,女性!$A$13:$Q$112,13,FALSE)="","",VLOOKUP(A178,女性!$A$13:$Q$112,13,FALSE))</f>
        <v/>
      </c>
      <c r="N178" s="169" t="str">
        <f>IF(VLOOKUP(A178,女性!$A$13:$Q$112,14,FALSE)="","",VLOOKUP(A178,女性!$A$13:$Q$112,14,FALSE))</f>
        <v/>
      </c>
      <c r="O178" s="169" t="str">
        <f>IF(VLOOKUP(A178,女性!$A$13:$Q$112,15,FALSE)="","",VLOOKUP(A178,女性!$A$13:$Q$112,15,FALSE))</f>
        <v/>
      </c>
      <c r="P178" s="169" t="str">
        <f>IF(VLOOKUP(A178,女性!$A$13:$Q$112,16,FALSE)="","",VLOOKUP(A178,女性!$A$13:$Q$112,16,FALSE))</f>
        <v/>
      </c>
      <c r="Q178" s="170" t="str">
        <f>IF(VLOOKUP(A178,女性!$A$13:$Q$112,17,FALSE)="","",VLOOKUP(A178,女性!$A$13:$Q$112,17,FALSE))</f>
        <v/>
      </c>
    </row>
    <row r="179" spans="1:17" ht="17.5" customHeight="1" x14ac:dyDescent="0.55000000000000004">
      <c r="A179" s="71">
        <v>74</v>
      </c>
      <c r="B179" s="28" t="str">
        <f t="shared" si="6"/>
        <v/>
      </c>
      <c r="C179" s="28" t="str">
        <f t="shared" si="7"/>
        <v/>
      </c>
      <c r="D179" s="28" t="str">
        <f>IF(VLOOKUP(A179,女性!$A$13:$Q$112,4,FALSE)="","",VLOOKUP(A179,女性!$A$13:$Q$112,4,FALSE))</f>
        <v/>
      </c>
      <c r="E179" s="28" t="str">
        <f>IF(VLOOKUP(A179,女性!$A$13:$Q$112,5,FALSE)="","",VLOOKUP(A179,女性!$A$13:$Q$112,5,FALSE))</f>
        <v/>
      </c>
      <c r="F179" s="28" t="str">
        <f>IF(VLOOKUP(A179,女性!$A$13:$Q$112,6,FALSE)="","",VLOOKUP(A179,女性!$A$13:$Q$112,6,FALSE))</f>
        <v/>
      </c>
      <c r="G179" s="28" t="str">
        <f>IF(VLOOKUP(A179,女性!$A$13:$Q$112,7,FALSE)="","",VLOOKUP(A179,女性!$A$13:$Q$112,7,FALSE))</f>
        <v/>
      </c>
      <c r="H179" s="28" t="str">
        <f>IF(VLOOKUP(A179,女性!$A$13:$Q$112,8,FALSE)="","",VLOOKUP(A179,女性!$A$13:$Q$112,8,FALSE))</f>
        <v/>
      </c>
      <c r="I179" s="28" t="str">
        <f>IF(VLOOKUP(A179,女性!$A$13:$Q$112,9,FALSE)="","",VLOOKUP(A179,女性!$A$13:$Q$112,9,FALSE))</f>
        <v/>
      </c>
      <c r="J179" s="29" t="str">
        <f>IF(VLOOKUP(A179,女性!$A$13:$Q$112,10,FALSE)="","",VLOOKUP(A179,女性!$A$13:$Q$112,10,FALSE))</f>
        <v/>
      </c>
      <c r="K179" s="34" t="str">
        <f>IF(VLOOKUP(A179,女性!$A$13:$Q$112,11,FALSE)="","",VLOOKUP(A179,女性!$A$13:$Q$112,11,FALSE))</f>
        <v/>
      </c>
      <c r="L179" s="28" t="str">
        <f>IF(VLOOKUP(A179,女性!$A$13:$Q$112,12,FALSE)="","",VLOOKUP(A179,女性!$A$13:$Q$112,12,FALSE))</f>
        <v/>
      </c>
      <c r="M179" s="168" t="str">
        <f>IF(VLOOKUP(A179,女性!$A$13:$Q$112,13,FALSE)="","",VLOOKUP(A179,女性!$A$13:$Q$112,13,FALSE))</f>
        <v/>
      </c>
      <c r="N179" s="169" t="str">
        <f>IF(VLOOKUP(A179,女性!$A$13:$Q$112,14,FALSE)="","",VLOOKUP(A179,女性!$A$13:$Q$112,14,FALSE))</f>
        <v/>
      </c>
      <c r="O179" s="169" t="str">
        <f>IF(VLOOKUP(A179,女性!$A$13:$Q$112,15,FALSE)="","",VLOOKUP(A179,女性!$A$13:$Q$112,15,FALSE))</f>
        <v/>
      </c>
      <c r="P179" s="169" t="str">
        <f>IF(VLOOKUP(A179,女性!$A$13:$Q$112,16,FALSE)="","",VLOOKUP(A179,女性!$A$13:$Q$112,16,FALSE))</f>
        <v/>
      </c>
      <c r="Q179" s="170" t="str">
        <f>IF(VLOOKUP(A179,女性!$A$13:$Q$112,17,FALSE)="","",VLOOKUP(A179,女性!$A$13:$Q$112,17,FALSE))</f>
        <v/>
      </c>
    </row>
    <row r="180" spans="1:17" ht="17.5" customHeight="1" x14ac:dyDescent="0.55000000000000004">
      <c r="A180" s="71">
        <v>75</v>
      </c>
      <c r="B180" s="28" t="str">
        <f t="shared" si="6"/>
        <v/>
      </c>
      <c r="C180" s="28" t="str">
        <f t="shared" si="7"/>
        <v/>
      </c>
      <c r="D180" s="28" t="str">
        <f>IF(VLOOKUP(A180,女性!$A$13:$Q$112,4,FALSE)="","",VLOOKUP(A180,女性!$A$13:$Q$112,4,FALSE))</f>
        <v/>
      </c>
      <c r="E180" s="28" t="str">
        <f>IF(VLOOKUP(A180,女性!$A$13:$Q$112,5,FALSE)="","",VLOOKUP(A180,女性!$A$13:$Q$112,5,FALSE))</f>
        <v/>
      </c>
      <c r="F180" s="28" t="str">
        <f>IF(VLOOKUP(A180,女性!$A$13:$Q$112,6,FALSE)="","",VLOOKUP(A180,女性!$A$13:$Q$112,6,FALSE))</f>
        <v/>
      </c>
      <c r="G180" s="28" t="str">
        <f>IF(VLOOKUP(A180,女性!$A$13:$Q$112,7,FALSE)="","",VLOOKUP(A180,女性!$A$13:$Q$112,7,FALSE))</f>
        <v/>
      </c>
      <c r="H180" s="28" t="str">
        <f>IF(VLOOKUP(A180,女性!$A$13:$Q$112,8,FALSE)="","",VLOOKUP(A180,女性!$A$13:$Q$112,8,FALSE))</f>
        <v/>
      </c>
      <c r="I180" s="28" t="str">
        <f>IF(VLOOKUP(A180,女性!$A$13:$Q$112,9,FALSE)="","",VLOOKUP(A180,女性!$A$13:$Q$112,9,FALSE))</f>
        <v/>
      </c>
      <c r="J180" s="29" t="str">
        <f>IF(VLOOKUP(A180,女性!$A$13:$Q$112,10,FALSE)="","",VLOOKUP(A180,女性!$A$13:$Q$112,10,FALSE))</f>
        <v/>
      </c>
      <c r="K180" s="34" t="str">
        <f>IF(VLOOKUP(A180,女性!$A$13:$Q$112,11,FALSE)="","",VLOOKUP(A180,女性!$A$13:$Q$112,11,FALSE))</f>
        <v/>
      </c>
      <c r="L180" s="28" t="str">
        <f>IF(VLOOKUP(A180,女性!$A$13:$Q$112,12,FALSE)="","",VLOOKUP(A180,女性!$A$13:$Q$112,12,FALSE))</f>
        <v/>
      </c>
      <c r="M180" s="168" t="str">
        <f>IF(VLOOKUP(A180,女性!$A$13:$Q$112,13,FALSE)="","",VLOOKUP(A180,女性!$A$13:$Q$112,13,FALSE))</f>
        <v/>
      </c>
      <c r="N180" s="169" t="str">
        <f>IF(VLOOKUP(A180,女性!$A$13:$Q$112,14,FALSE)="","",VLOOKUP(A180,女性!$A$13:$Q$112,14,FALSE))</f>
        <v/>
      </c>
      <c r="O180" s="169" t="str">
        <f>IF(VLOOKUP(A180,女性!$A$13:$Q$112,15,FALSE)="","",VLOOKUP(A180,女性!$A$13:$Q$112,15,FALSE))</f>
        <v/>
      </c>
      <c r="P180" s="169" t="str">
        <f>IF(VLOOKUP(A180,女性!$A$13:$Q$112,16,FALSE)="","",VLOOKUP(A180,女性!$A$13:$Q$112,16,FALSE))</f>
        <v/>
      </c>
      <c r="Q180" s="170" t="str">
        <f>IF(VLOOKUP(A180,女性!$A$13:$Q$112,17,FALSE)="","",VLOOKUP(A180,女性!$A$13:$Q$112,17,FALSE))</f>
        <v/>
      </c>
    </row>
    <row r="181" spans="1:17" ht="17.5" customHeight="1" x14ac:dyDescent="0.55000000000000004">
      <c r="A181" s="71">
        <v>76</v>
      </c>
      <c r="B181" s="28" t="str">
        <f t="shared" si="6"/>
        <v/>
      </c>
      <c r="C181" s="28" t="str">
        <f t="shared" si="7"/>
        <v/>
      </c>
      <c r="D181" s="28" t="str">
        <f>IF(VLOOKUP(A181,女性!$A$13:$Q$112,4,FALSE)="","",VLOOKUP(A181,女性!$A$13:$Q$112,4,FALSE))</f>
        <v/>
      </c>
      <c r="E181" s="28" t="str">
        <f>IF(VLOOKUP(A181,女性!$A$13:$Q$112,5,FALSE)="","",VLOOKUP(A181,女性!$A$13:$Q$112,5,FALSE))</f>
        <v/>
      </c>
      <c r="F181" s="28" t="str">
        <f>IF(VLOOKUP(A181,女性!$A$13:$Q$112,6,FALSE)="","",VLOOKUP(A181,女性!$A$13:$Q$112,6,FALSE))</f>
        <v/>
      </c>
      <c r="G181" s="28" t="str">
        <f>IF(VLOOKUP(A181,女性!$A$13:$Q$112,7,FALSE)="","",VLOOKUP(A181,女性!$A$13:$Q$112,7,FALSE))</f>
        <v/>
      </c>
      <c r="H181" s="28" t="str">
        <f>IF(VLOOKUP(A181,女性!$A$13:$Q$112,8,FALSE)="","",VLOOKUP(A181,女性!$A$13:$Q$112,8,FALSE))</f>
        <v/>
      </c>
      <c r="I181" s="28" t="str">
        <f>IF(VLOOKUP(A181,女性!$A$13:$Q$112,9,FALSE)="","",VLOOKUP(A181,女性!$A$13:$Q$112,9,FALSE))</f>
        <v/>
      </c>
      <c r="J181" s="29" t="str">
        <f>IF(VLOOKUP(A181,女性!$A$13:$Q$112,10,FALSE)="","",VLOOKUP(A181,女性!$A$13:$Q$112,10,FALSE))</f>
        <v/>
      </c>
      <c r="K181" s="34" t="str">
        <f>IF(VLOOKUP(A181,女性!$A$13:$Q$112,11,FALSE)="","",VLOOKUP(A181,女性!$A$13:$Q$112,11,FALSE))</f>
        <v/>
      </c>
      <c r="L181" s="28" t="str">
        <f>IF(VLOOKUP(A181,女性!$A$13:$Q$112,12,FALSE)="","",VLOOKUP(A181,女性!$A$13:$Q$112,12,FALSE))</f>
        <v/>
      </c>
      <c r="M181" s="168" t="str">
        <f>IF(VLOOKUP(A181,女性!$A$13:$Q$112,13,FALSE)="","",VLOOKUP(A181,女性!$A$13:$Q$112,13,FALSE))</f>
        <v/>
      </c>
      <c r="N181" s="169" t="str">
        <f>IF(VLOOKUP(A181,女性!$A$13:$Q$112,14,FALSE)="","",VLOOKUP(A181,女性!$A$13:$Q$112,14,FALSE))</f>
        <v/>
      </c>
      <c r="O181" s="169" t="str">
        <f>IF(VLOOKUP(A181,女性!$A$13:$Q$112,15,FALSE)="","",VLOOKUP(A181,女性!$A$13:$Q$112,15,FALSE))</f>
        <v/>
      </c>
      <c r="P181" s="169" t="str">
        <f>IF(VLOOKUP(A181,女性!$A$13:$Q$112,16,FALSE)="","",VLOOKUP(A181,女性!$A$13:$Q$112,16,FALSE))</f>
        <v/>
      </c>
      <c r="Q181" s="170" t="str">
        <f>IF(VLOOKUP(A181,女性!$A$13:$Q$112,17,FALSE)="","",VLOOKUP(A181,女性!$A$13:$Q$112,17,FALSE))</f>
        <v/>
      </c>
    </row>
    <row r="182" spans="1:17" ht="17.5" customHeight="1" x14ac:dyDescent="0.55000000000000004">
      <c r="A182" s="71">
        <v>77</v>
      </c>
      <c r="B182" s="28" t="str">
        <f t="shared" si="6"/>
        <v/>
      </c>
      <c r="C182" s="28" t="str">
        <f t="shared" si="7"/>
        <v/>
      </c>
      <c r="D182" s="28" t="str">
        <f>IF(VLOOKUP(A182,女性!$A$13:$Q$112,4,FALSE)="","",VLOOKUP(A182,女性!$A$13:$Q$112,4,FALSE))</f>
        <v/>
      </c>
      <c r="E182" s="28" t="str">
        <f>IF(VLOOKUP(A182,女性!$A$13:$Q$112,5,FALSE)="","",VLOOKUP(A182,女性!$A$13:$Q$112,5,FALSE))</f>
        <v/>
      </c>
      <c r="F182" s="28" t="str">
        <f>IF(VLOOKUP(A182,女性!$A$13:$Q$112,6,FALSE)="","",VLOOKUP(A182,女性!$A$13:$Q$112,6,FALSE))</f>
        <v/>
      </c>
      <c r="G182" s="28" t="str">
        <f>IF(VLOOKUP(A182,女性!$A$13:$Q$112,7,FALSE)="","",VLOOKUP(A182,女性!$A$13:$Q$112,7,FALSE))</f>
        <v/>
      </c>
      <c r="H182" s="28" t="str">
        <f>IF(VLOOKUP(A182,女性!$A$13:$Q$112,8,FALSE)="","",VLOOKUP(A182,女性!$A$13:$Q$112,8,FALSE))</f>
        <v/>
      </c>
      <c r="I182" s="28" t="str">
        <f>IF(VLOOKUP(A182,女性!$A$13:$Q$112,9,FALSE)="","",VLOOKUP(A182,女性!$A$13:$Q$112,9,FALSE))</f>
        <v/>
      </c>
      <c r="J182" s="29" t="str">
        <f>IF(VLOOKUP(A182,女性!$A$13:$Q$112,10,FALSE)="","",VLOOKUP(A182,女性!$A$13:$Q$112,10,FALSE))</f>
        <v/>
      </c>
      <c r="K182" s="34" t="str">
        <f>IF(VLOOKUP(A182,女性!$A$13:$Q$112,11,FALSE)="","",VLOOKUP(A182,女性!$A$13:$Q$112,11,FALSE))</f>
        <v/>
      </c>
      <c r="L182" s="28" t="str">
        <f>IF(VLOOKUP(A182,女性!$A$13:$Q$112,12,FALSE)="","",VLOOKUP(A182,女性!$A$13:$Q$112,12,FALSE))</f>
        <v/>
      </c>
      <c r="M182" s="168" t="str">
        <f>IF(VLOOKUP(A182,女性!$A$13:$Q$112,13,FALSE)="","",VLOOKUP(A182,女性!$A$13:$Q$112,13,FALSE))</f>
        <v/>
      </c>
      <c r="N182" s="169" t="str">
        <f>IF(VLOOKUP(A182,女性!$A$13:$Q$112,14,FALSE)="","",VLOOKUP(A182,女性!$A$13:$Q$112,14,FALSE))</f>
        <v/>
      </c>
      <c r="O182" s="169" t="str">
        <f>IF(VLOOKUP(A182,女性!$A$13:$Q$112,15,FALSE)="","",VLOOKUP(A182,女性!$A$13:$Q$112,15,FALSE))</f>
        <v/>
      </c>
      <c r="P182" s="169" t="str">
        <f>IF(VLOOKUP(A182,女性!$A$13:$Q$112,16,FALSE)="","",VLOOKUP(A182,女性!$A$13:$Q$112,16,FALSE))</f>
        <v/>
      </c>
      <c r="Q182" s="170" t="str">
        <f>IF(VLOOKUP(A182,女性!$A$13:$Q$112,17,FALSE)="","",VLOOKUP(A182,女性!$A$13:$Q$112,17,FALSE))</f>
        <v/>
      </c>
    </row>
    <row r="183" spans="1:17" ht="17.5" customHeight="1" x14ac:dyDescent="0.55000000000000004">
      <c r="A183" s="71">
        <v>78</v>
      </c>
      <c r="B183" s="28" t="str">
        <f t="shared" si="6"/>
        <v/>
      </c>
      <c r="C183" s="28" t="str">
        <f t="shared" si="7"/>
        <v/>
      </c>
      <c r="D183" s="28" t="str">
        <f>IF(VLOOKUP(A183,女性!$A$13:$Q$112,4,FALSE)="","",VLOOKUP(A183,女性!$A$13:$Q$112,4,FALSE))</f>
        <v/>
      </c>
      <c r="E183" s="28" t="str">
        <f>IF(VLOOKUP(A183,女性!$A$13:$Q$112,5,FALSE)="","",VLOOKUP(A183,女性!$A$13:$Q$112,5,FALSE))</f>
        <v/>
      </c>
      <c r="F183" s="28" t="str">
        <f>IF(VLOOKUP(A183,女性!$A$13:$Q$112,6,FALSE)="","",VLOOKUP(A183,女性!$A$13:$Q$112,6,FALSE))</f>
        <v/>
      </c>
      <c r="G183" s="28" t="str">
        <f>IF(VLOOKUP(A183,女性!$A$13:$Q$112,7,FALSE)="","",VLOOKUP(A183,女性!$A$13:$Q$112,7,FALSE))</f>
        <v/>
      </c>
      <c r="H183" s="28" t="str">
        <f>IF(VLOOKUP(A183,女性!$A$13:$Q$112,8,FALSE)="","",VLOOKUP(A183,女性!$A$13:$Q$112,8,FALSE))</f>
        <v/>
      </c>
      <c r="I183" s="28" t="str">
        <f>IF(VLOOKUP(A183,女性!$A$13:$Q$112,9,FALSE)="","",VLOOKUP(A183,女性!$A$13:$Q$112,9,FALSE))</f>
        <v/>
      </c>
      <c r="J183" s="29" t="str">
        <f>IF(VLOOKUP(A183,女性!$A$13:$Q$112,10,FALSE)="","",VLOOKUP(A183,女性!$A$13:$Q$112,10,FALSE))</f>
        <v/>
      </c>
      <c r="K183" s="34" t="str">
        <f>IF(VLOOKUP(A183,女性!$A$13:$Q$112,11,FALSE)="","",VLOOKUP(A183,女性!$A$13:$Q$112,11,FALSE))</f>
        <v/>
      </c>
      <c r="L183" s="28" t="str">
        <f>IF(VLOOKUP(A183,女性!$A$13:$Q$112,12,FALSE)="","",VLOOKUP(A183,女性!$A$13:$Q$112,12,FALSE))</f>
        <v/>
      </c>
      <c r="M183" s="168" t="str">
        <f>IF(VLOOKUP(A183,女性!$A$13:$Q$112,13,FALSE)="","",VLOOKUP(A183,女性!$A$13:$Q$112,13,FALSE))</f>
        <v/>
      </c>
      <c r="N183" s="169" t="str">
        <f>IF(VLOOKUP(A183,女性!$A$13:$Q$112,14,FALSE)="","",VLOOKUP(A183,女性!$A$13:$Q$112,14,FALSE))</f>
        <v/>
      </c>
      <c r="O183" s="169" t="str">
        <f>IF(VLOOKUP(A183,女性!$A$13:$Q$112,15,FALSE)="","",VLOOKUP(A183,女性!$A$13:$Q$112,15,FALSE))</f>
        <v/>
      </c>
      <c r="P183" s="169" t="str">
        <f>IF(VLOOKUP(A183,女性!$A$13:$Q$112,16,FALSE)="","",VLOOKUP(A183,女性!$A$13:$Q$112,16,FALSE))</f>
        <v/>
      </c>
      <c r="Q183" s="170" t="str">
        <f>IF(VLOOKUP(A183,女性!$A$13:$Q$112,17,FALSE)="","",VLOOKUP(A183,女性!$A$13:$Q$112,17,FALSE))</f>
        <v/>
      </c>
    </row>
    <row r="184" spans="1:17" ht="17.5" customHeight="1" x14ac:dyDescent="0.55000000000000004">
      <c r="A184" s="71">
        <v>79</v>
      </c>
      <c r="B184" s="28" t="str">
        <f t="shared" si="6"/>
        <v/>
      </c>
      <c r="C184" s="28" t="str">
        <f t="shared" si="7"/>
        <v/>
      </c>
      <c r="D184" s="28" t="str">
        <f>IF(VLOOKUP(A184,女性!$A$13:$Q$112,4,FALSE)="","",VLOOKUP(A184,女性!$A$13:$Q$112,4,FALSE))</f>
        <v/>
      </c>
      <c r="E184" s="28" t="str">
        <f>IF(VLOOKUP(A184,女性!$A$13:$Q$112,5,FALSE)="","",VLOOKUP(A184,女性!$A$13:$Q$112,5,FALSE))</f>
        <v/>
      </c>
      <c r="F184" s="28" t="str">
        <f>IF(VLOOKUP(A184,女性!$A$13:$Q$112,6,FALSE)="","",VLOOKUP(A184,女性!$A$13:$Q$112,6,FALSE))</f>
        <v/>
      </c>
      <c r="G184" s="28" t="str">
        <f>IF(VLOOKUP(A184,女性!$A$13:$Q$112,7,FALSE)="","",VLOOKUP(A184,女性!$A$13:$Q$112,7,FALSE))</f>
        <v/>
      </c>
      <c r="H184" s="28" t="str">
        <f>IF(VLOOKUP(A184,女性!$A$13:$Q$112,8,FALSE)="","",VLOOKUP(A184,女性!$A$13:$Q$112,8,FALSE))</f>
        <v/>
      </c>
      <c r="I184" s="28" t="str">
        <f>IF(VLOOKUP(A184,女性!$A$13:$Q$112,9,FALSE)="","",VLOOKUP(A184,女性!$A$13:$Q$112,9,FALSE))</f>
        <v/>
      </c>
      <c r="J184" s="29" t="str">
        <f>IF(VLOOKUP(A184,女性!$A$13:$Q$112,10,FALSE)="","",VLOOKUP(A184,女性!$A$13:$Q$112,10,FALSE))</f>
        <v/>
      </c>
      <c r="K184" s="34" t="str">
        <f>IF(VLOOKUP(A184,女性!$A$13:$Q$112,11,FALSE)="","",VLOOKUP(A184,女性!$A$13:$Q$112,11,FALSE))</f>
        <v/>
      </c>
      <c r="L184" s="28" t="str">
        <f>IF(VLOOKUP(A184,女性!$A$13:$Q$112,12,FALSE)="","",VLOOKUP(A184,女性!$A$13:$Q$112,12,FALSE))</f>
        <v/>
      </c>
      <c r="M184" s="168" t="str">
        <f>IF(VLOOKUP(A184,女性!$A$13:$Q$112,13,FALSE)="","",VLOOKUP(A184,女性!$A$13:$Q$112,13,FALSE))</f>
        <v/>
      </c>
      <c r="N184" s="169" t="str">
        <f>IF(VLOOKUP(A184,女性!$A$13:$Q$112,14,FALSE)="","",VLOOKUP(A184,女性!$A$13:$Q$112,14,FALSE))</f>
        <v/>
      </c>
      <c r="O184" s="169" t="str">
        <f>IF(VLOOKUP(A184,女性!$A$13:$Q$112,15,FALSE)="","",VLOOKUP(A184,女性!$A$13:$Q$112,15,FALSE))</f>
        <v/>
      </c>
      <c r="P184" s="169" t="str">
        <f>IF(VLOOKUP(A184,女性!$A$13:$Q$112,16,FALSE)="","",VLOOKUP(A184,女性!$A$13:$Q$112,16,FALSE))</f>
        <v/>
      </c>
      <c r="Q184" s="170" t="str">
        <f>IF(VLOOKUP(A184,女性!$A$13:$Q$112,17,FALSE)="","",VLOOKUP(A184,女性!$A$13:$Q$112,17,FALSE))</f>
        <v/>
      </c>
    </row>
    <row r="185" spans="1:17" ht="17.5" customHeight="1" x14ac:dyDescent="0.55000000000000004">
      <c r="A185" s="71">
        <v>80</v>
      </c>
      <c r="B185" s="28" t="str">
        <f t="shared" si="6"/>
        <v/>
      </c>
      <c r="C185" s="28" t="str">
        <f t="shared" si="7"/>
        <v/>
      </c>
      <c r="D185" s="28" t="str">
        <f>IF(VLOOKUP(A185,女性!$A$13:$Q$112,4,FALSE)="","",VLOOKUP(A185,女性!$A$13:$Q$112,4,FALSE))</f>
        <v/>
      </c>
      <c r="E185" s="28" t="str">
        <f>IF(VLOOKUP(A185,女性!$A$13:$Q$112,5,FALSE)="","",VLOOKUP(A185,女性!$A$13:$Q$112,5,FALSE))</f>
        <v/>
      </c>
      <c r="F185" s="28" t="str">
        <f>IF(VLOOKUP(A185,女性!$A$13:$Q$112,6,FALSE)="","",VLOOKUP(A185,女性!$A$13:$Q$112,6,FALSE))</f>
        <v/>
      </c>
      <c r="G185" s="28" t="str">
        <f>IF(VLOOKUP(A185,女性!$A$13:$Q$112,7,FALSE)="","",VLOOKUP(A185,女性!$A$13:$Q$112,7,FALSE))</f>
        <v/>
      </c>
      <c r="H185" s="28" t="str">
        <f>IF(VLOOKUP(A185,女性!$A$13:$Q$112,8,FALSE)="","",VLOOKUP(A185,女性!$A$13:$Q$112,8,FALSE))</f>
        <v/>
      </c>
      <c r="I185" s="28" t="str">
        <f>IF(VLOOKUP(A185,女性!$A$13:$Q$112,9,FALSE)="","",VLOOKUP(A185,女性!$A$13:$Q$112,9,FALSE))</f>
        <v/>
      </c>
      <c r="J185" s="29" t="str">
        <f>IF(VLOOKUP(A185,女性!$A$13:$Q$112,10,FALSE)="","",VLOOKUP(A185,女性!$A$13:$Q$112,10,FALSE))</f>
        <v/>
      </c>
      <c r="K185" s="34" t="str">
        <f>IF(VLOOKUP(A185,女性!$A$13:$Q$112,11,FALSE)="","",VLOOKUP(A185,女性!$A$13:$Q$112,11,FALSE))</f>
        <v/>
      </c>
      <c r="L185" s="28" t="str">
        <f>IF(VLOOKUP(A185,女性!$A$13:$Q$112,12,FALSE)="","",VLOOKUP(A185,女性!$A$13:$Q$112,12,FALSE))</f>
        <v/>
      </c>
      <c r="M185" s="168" t="str">
        <f>IF(VLOOKUP(A185,女性!$A$13:$Q$112,13,FALSE)="","",VLOOKUP(A185,女性!$A$13:$Q$112,13,FALSE))</f>
        <v/>
      </c>
      <c r="N185" s="169" t="str">
        <f>IF(VLOOKUP(A185,女性!$A$13:$Q$112,14,FALSE)="","",VLOOKUP(A185,女性!$A$13:$Q$112,14,FALSE))</f>
        <v/>
      </c>
      <c r="O185" s="169" t="str">
        <f>IF(VLOOKUP(A185,女性!$A$13:$Q$112,15,FALSE)="","",VLOOKUP(A185,女性!$A$13:$Q$112,15,FALSE))</f>
        <v/>
      </c>
      <c r="P185" s="169" t="str">
        <f>IF(VLOOKUP(A185,女性!$A$13:$Q$112,16,FALSE)="","",VLOOKUP(A185,女性!$A$13:$Q$112,16,FALSE))</f>
        <v/>
      </c>
      <c r="Q185" s="170" t="str">
        <f>IF(VLOOKUP(A185,女性!$A$13:$Q$112,17,FALSE)="","",VLOOKUP(A185,女性!$A$13:$Q$112,17,FALSE))</f>
        <v/>
      </c>
    </row>
    <row r="186" spans="1:17" ht="17.5" customHeight="1" x14ac:dyDescent="0.55000000000000004">
      <c r="A186" s="71">
        <v>81</v>
      </c>
      <c r="B186" s="28" t="str">
        <f t="shared" si="6"/>
        <v/>
      </c>
      <c r="C186" s="28" t="str">
        <f t="shared" si="7"/>
        <v/>
      </c>
      <c r="D186" s="28" t="str">
        <f>IF(VLOOKUP(A186,女性!$A$13:$Q$112,4,FALSE)="","",VLOOKUP(A186,女性!$A$13:$Q$112,4,FALSE))</f>
        <v/>
      </c>
      <c r="E186" s="28" t="str">
        <f>IF(VLOOKUP(A186,女性!$A$13:$Q$112,5,FALSE)="","",VLOOKUP(A186,女性!$A$13:$Q$112,5,FALSE))</f>
        <v/>
      </c>
      <c r="F186" s="28" t="str">
        <f>IF(VLOOKUP(A186,女性!$A$13:$Q$112,6,FALSE)="","",VLOOKUP(A186,女性!$A$13:$Q$112,6,FALSE))</f>
        <v/>
      </c>
      <c r="G186" s="28" t="str">
        <f>IF(VLOOKUP(A186,女性!$A$13:$Q$112,7,FALSE)="","",VLOOKUP(A186,女性!$A$13:$Q$112,7,FALSE))</f>
        <v/>
      </c>
      <c r="H186" s="28" t="str">
        <f>IF(VLOOKUP(A186,女性!$A$13:$Q$112,8,FALSE)="","",VLOOKUP(A186,女性!$A$13:$Q$112,8,FALSE))</f>
        <v/>
      </c>
      <c r="I186" s="28" t="str">
        <f>IF(VLOOKUP(A186,女性!$A$13:$Q$112,9,FALSE)="","",VLOOKUP(A186,女性!$A$13:$Q$112,9,FALSE))</f>
        <v/>
      </c>
      <c r="J186" s="29" t="str">
        <f>IF(VLOOKUP(A186,女性!$A$13:$Q$112,10,FALSE)="","",VLOOKUP(A186,女性!$A$13:$Q$112,10,FALSE))</f>
        <v/>
      </c>
      <c r="K186" s="34" t="str">
        <f>IF(VLOOKUP(A186,女性!$A$13:$Q$112,11,FALSE)="","",VLOOKUP(A186,女性!$A$13:$Q$112,11,FALSE))</f>
        <v/>
      </c>
      <c r="L186" s="28" t="str">
        <f>IF(VLOOKUP(A186,女性!$A$13:$Q$112,12,FALSE)="","",VLOOKUP(A186,女性!$A$13:$Q$112,12,FALSE))</f>
        <v/>
      </c>
      <c r="M186" s="168" t="str">
        <f>IF(VLOOKUP(A186,女性!$A$13:$Q$112,13,FALSE)="","",VLOOKUP(A186,女性!$A$13:$Q$112,13,FALSE))</f>
        <v/>
      </c>
      <c r="N186" s="169" t="str">
        <f>IF(VLOOKUP(A186,女性!$A$13:$Q$112,14,FALSE)="","",VLOOKUP(A186,女性!$A$13:$Q$112,14,FALSE))</f>
        <v/>
      </c>
      <c r="O186" s="169" t="str">
        <f>IF(VLOOKUP(A186,女性!$A$13:$Q$112,15,FALSE)="","",VLOOKUP(A186,女性!$A$13:$Q$112,15,FALSE))</f>
        <v/>
      </c>
      <c r="P186" s="169" t="str">
        <f>IF(VLOOKUP(A186,女性!$A$13:$Q$112,16,FALSE)="","",VLOOKUP(A186,女性!$A$13:$Q$112,16,FALSE))</f>
        <v/>
      </c>
      <c r="Q186" s="170" t="str">
        <f>IF(VLOOKUP(A186,女性!$A$13:$Q$112,17,FALSE)="","",VLOOKUP(A186,女性!$A$13:$Q$112,17,FALSE))</f>
        <v/>
      </c>
    </row>
    <row r="187" spans="1:17" ht="17.5" customHeight="1" x14ac:dyDescent="0.55000000000000004">
      <c r="A187" s="71">
        <v>82</v>
      </c>
      <c r="B187" s="28" t="str">
        <f t="shared" si="6"/>
        <v/>
      </c>
      <c r="C187" s="28" t="str">
        <f t="shared" si="7"/>
        <v/>
      </c>
      <c r="D187" s="28" t="str">
        <f>IF(VLOOKUP(A187,女性!$A$13:$Q$112,4,FALSE)="","",VLOOKUP(A187,女性!$A$13:$Q$112,4,FALSE))</f>
        <v/>
      </c>
      <c r="E187" s="28" t="str">
        <f>IF(VLOOKUP(A187,女性!$A$13:$Q$112,5,FALSE)="","",VLOOKUP(A187,女性!$A$13:$Q$112,5,FALSE))</f>
        <v/>
      </c>
      <c r="F187" s="28" t="str">
        <f>IF(VLOOKUP(A187,女性!$A$13:$Q$112,6,FALSE)="","",VLOOKUP(A187,女性!$A$13:$Q$112,6,FALSE))</f>
        <v/>
      </c>
      <c r="G187" s="28" t="str">
        <f>IF(VLOOKUP(A187,女性!$A$13:$Q$112,7,FALSE)="","",VLOOKUP(A187,女性!$A$13:$Q$112,7,FALSE))</f>
        <v/>
      </c>
      <c r="H187" s="28" t="str">
        <f>IF(VLOOKUP(A187,女性!$A$13:$Q$112,8,FALSE)="","",VLOOKUP(A187,女性!$A$13:$Q$112,8,FALSE))</f>
        <v/>
      </c>
      <c r="I187" s="28" t="str">
        <f>IF(VLOOKUP(A187,女性!$A$13:$Q$112,9,FALSE)="","",VLOOKUP(A187,女性!$A$13:$Q$112,9,FALSE))</f>
        <v/>
      </c>
      <c r="J187" s="29" t="str">
        <f>IF(VLOOKUP(A187,女性!$A$13:$Q$112,10,FALSE)="","",VLOOKUP(A187,女性!$A$13:$Q$112,10,FALSE))</f>
        <v/>
      </c>
      <c r="K187" s="34" t="str">
        <f>IF(VLOOKUP(A187,女性!$A$13:$Q$112,11,FALSE)="","",VLOOKUP(A187,女性!$A$13:$Q$112,11,FALSE))</f>
        <v/>
      </c>
      <c r="L187" s="28" t="str">
        <f>IF(VLOOKUP(A187,女性!$A$13:$Q$112,12,FALSE)="","",VLOOKUP(A187,女性!$A$13:$Q$112,12,FALSE))</f>
        <v/>
      </c>
      <c r="M187" s="168" t="str">
        <f>IF(VLOOKUP(A187,女性!$A$13:$Q$112,13,FALSE)="","",VLOOKUP(A187,女性!$A$13:$Q$112,13,FALSE))</f>
        <v/>
      </c>
      <c r="N187" s="169" t="str">
        <f>IF(VLOOKUP(A187,女性!$A$13:$Q$112,14,FALSE)="","",VLOOKUP(A187,女性!$A$13:$Q$112,14,FALSE))</f>
        <v/>
      </c>
      <c r="O187" s="169" t="str">
        <f>IF(VLOOKUP(A187,女性!$A$13:$Q$112,15,FALSE)="","",VLOOKUP(A187,女性!$A$13:$Q$112,15,FALSE))</f>
        <v/>
      </c>
      <c r="P187" s="169" t="str">
        <f>IF(VLOOKUP(A187,女性!$A$13:$Q$112,16,FALSE)="","",VLOOKUP(A187,女性!$A$13:$Q$112,16,FALSE))</f>
        <v/>
      </c>
      <c r="Q187" s="170" t="str">
        <f>IF(VLOOKUP(A187,女性!$A$13:$Q$112,17,FALSE)="","",VLOOKUP(A187,女性!$A$13:$Q$112,17,FALSE))</f>
        <v/>
      </c>
    </row>
    <row r="188" spans="1:17" ht="17.5" customHeight="1" x14ac:dyDescent="0.55000000000000004">
      <c r="A188" s="71">
        <v>83</v>
      </c>
      <c r="B188" s="28" t="str">
        <f t="shared" si="6"/>
        <v/>
      </c>
      <c r="C188" s="28" t="str">
        <f t="shared" si="7"/>
        <v/>
      </c>
      <c r="D188" s="28" t="str">
        <f>IF(VLOOKUP(A188,女性!$A$13:$Q$112,4,FALSE)="","",VLOOKUP(A188,女性!$A$13:$Q$112,4,FALSE))</f>
        <v/>
      </c>
      <c r="E188" s="28" t="str">
        <f>IF(VLOOKUP(A188,女性!$A$13:$Q$112,5,FALSE)="","",VLOOKUP(A188,女性!$A$13:$Q$112,5,FALSE))</f>
        <v/>
      </c>
      <c r="F188" s="28" t="str">
        <f>IF(VLOOKUP(A188,女性!$A$13:$Q$112,6,FALSE)="","",VLOOKUP(A188,女性!$A$13:$Q$112,6,FALSE))</f>
        <v/>
      </c>
      <c r="G188" s="28" t="str">
        <f>IF(VLOOKUP(A188,女性!$A$13:$Q$112,7,FALSE)="","",VLOOKUP(A188,女性!$A$13:$Q$112,7,FALSE))</f>
        <v/>
      </c>
      <c r="H188" s="28" t="str">
        <f>IF(VLOOKUP(A188,女性!$A$13:$Q$112,8,FALSE)="","",VLOOKUP(A188,女性!$A$13:$Q$112,8,FALSE))</f>
        <v/>
      </c>
      <c r="I188" s="28" t="str">
        <f>IF(VLOOKUP(A188,女性!$A$13:$Q$112,9,FALSE)="","",VLOOKUP(A188,女性!$A$13:$Q$112,9,FALSE))</f>
        <v/>
      </c>
      <c r="J188" s="29" t="str">
        <f>IF(VLOOKUP(A188,女性!$A$13:$Q$112,10,FALSE)="","",VLOOKUP(A188,女性!$A$13:$Q$112,10,FALSE))</f>
        <v/>
      </c>
      <c r="K188" s="34" t="str">
        <f>IF(VLOOKUP(A188,女性!$A$13:$Q$112,11,FALSE)="","",VLOOKUP(A188,女性!$A$13:$Q$112,11,FALSE))</f>
        <v/>
      </c>
      <c r="L188" s="28" t="str">
        <f>IF(VLOOKUP(A188,女性!$A$13:$Q$112,12,FALSE)="","",VLOOKUP(A188,女性!$A$13:$Q$112,12,FALSE))</f>
        <v/>
      </c>
      <c r="M188" s="168" t="str">
        <f>IF(VLOOKUP(A188,女性!$A$13:$Q$112,13,FALSE)="","",VLOOKUP(A188,女性!$A$13:$Q$112,13,FALSE))</f>
        <v/>
      </c>
      <c r="N188" s="169" t="str">
        <f>IF(VLOOKUP(A188,女性!$A$13:$Q$112,14,FALSE)="","",VLOOKUP(A188,女性!$A$13:$Q$112,14,FALSE))</f>
        <v/>
      </c>
      <c r="O188" s="169" t="str">
        <f>IF(VLOOKUP(A188,女性!$A$13:$Q$112,15,FALSE)="","",VLOOKUP(A188,女性!$A$13:$Q$112,15,FALSE))</f>
        <v/>
      </c>
      <c r="P188" s="169" t="str">
        <f>IF(VLOOKUP(A188,女性!$A$13:$Q$112,16,FALSE)="","",VLOOKUP(A188,女性!$A$13:$Q$112,16,FALSE))</f>
        <v/>
      </c>
      <c r="Q188" s="170" t="str">
        <f>IF(VLOOKUP(A188,女性!$A$13:$Q$112,17,FALSE)="","",VLOOKUP(A188,女性!$A$13:$Q$112,17,FALSE))</f>
        <v/>
      </c>
    </row>
    <row r="189" spans="1:17" ht="17.5" customHeight="1" x14ac:dyDescent="0.55000000000000004">
      <c r="A189" s="71">
        <v>84</v>
      </c>
      <c r="B189" s="28" t="str">
        <f t="shared" si="6"/>
        <v/>
      </c>
      <c r="C189" s="28" t="str">
        <f t="shared" si="7"/>
        <v/>
      </c>
      <c r="D189" s="28" t="str">
        <f>IF(VLOOKUP(A189,女性!$A$13:$Q$112,4,FALSE)="","",VLOOKUP(A189,女性!$A$13:$Q$112,4,FALSE))</f>
        <v/>
      </c>
      <c r="E189" s="28" t="str">
        <f>IF(VLOOKUP(A189,女性!$A$13:$Q$112,5,FALSE)="","",VLOOKUP(A189,女性!$A$13:$Q$112,5,FALSE))</f>
        <v/>
      </c>
      <c r="F189" s="28" t="str">
        <f>IF(VLOOKUP(A189,女性!$A$13:$Q$112,6,FALSE)="","",VLOOKUP(A189,女性!$A$13:$Q$112,6,FALSE))</f>
        <v/>
      </c>
      <c r="G189" s="28" t="str">
        <f>IF(VLOOKUP(A189,女性!$A$13:$Q$112,7,FALSE)="","",VLOOKUP(A189,女性!$A$13:$Q$112,7,FALSE))</f>
        <v/>
      </c>
      <c r="H189" s="28" t="str">
        <f>IF(VLOOKUP(A189,女性!$A$13:$Q$112,8,FALSE)="","",VLOOKUP(A189,女性!$A$13:$Q$112,8,FALSE))</f>
        <v/>
      </c>
      <c r="I189" s="28" t="str">
        <f>IF(VLOOKUP(A189,女性!$A$13:$Q$112,9,FALSE)="","",VLOOKUP(A189,女性!$A$13:$Q$112,9,FALSE))</f>
        <v/>
      </c>
      <c r="J189" s="29" t="str">
        <f>IF(VLOOKUP(A189,女性!$A$13:$Q$112,10,FALSE)="","",VLOOKUP(A189,女性!$A$13:$Q$112,10,FALSE))</f>
        <v/>
      </c>
      <c r="K189" s="34" t="str">
        <f>IF(VLOOKUP(A189,女性!$A$13:$Q$112,11,FALSE)="","",VLOOKUP(A189,女性!$A$13:$Q$112,11,FALSE))</f>
        <v/>
      </c>
      <c r="L189" s="28" t="str">
        <f>IF(VLOOKUP(A189,女性!$A$13:$Q$112,12,FALSE)="","",VLOOKUP(A189,女性!$A$13:$Q$112,12,FALSE))</f>
        <v/>
      </c>
      <c r="M189" s="168" t="str">
        <f>IF(VLOOKUP(A189,女性!$A$13:$Q$112,13,FALSE)="","",VLOOKUP(A189,女性!$A$13:$Q$112,13,FALSE))</f>
        <v/>
      </c>
      <c r="N189" s="169" t="str">
        <f>IF(VLOOKUP(A189,女性!$A$13:$Q$112,14,FALSE)="","",VLOOKUP(A189,女性!$A$13:$Q$112,14,FALSE))</f>
        <v/>
      </c>
      <c r="O189" s="169" t="str">
        <f>IF(VLOOKUP(A189,女性!$A$13:$Q$112,15,FALSE)="","",VLOOKUP(A189,女性!$A$13:$Q$112,15,FALSE))</f>
        <v/>
      </c>
      <c r="P189" s="169" t="str">
        <f>IF(VLOOKUP(A189,女性!$A$13:$Q$112,16,FALSE)="","",VLOOKUP(A189,女性!$A$13:$Q$112,16,FALSE))</f>
        <v/>
      </c>
      <c r="Q189" s="170" t="str">
        <f>IF(VLOOKUP(A189,女性!$A$13:$Q$112,17,FALSE)="","",VLOOKUP(A189,女性!$A$13:$Q$112,17,FALSE))</f>
        <v/>
      </c>
    </row>
    <row r="190" spans="1:17" ht="17.5" customHeight="1" x14ac:dyDescent="0.55000000000000004">
      <c r="A190" s="71">
        <v>85</v>
      </c>
      <c r="B190" s="28" t="str">
        <f t="shared" si="6"/>
        <v/>
      </c>
      <c r="C190" s="28" t="str">
        <f t="shared" si="7"/>
        <v/>
      </c>
      <c r="D190" s="28" t="str">
        <f>IF(VLOOKUP(A190,女性!$A$13:$Q$112,4,FALSE)="","",VLOOKUP(A190,女性!$A$13:$Q$112,4,FALSE))</f>
        <v/>
      </c>
      <c r="E190" s="28" t="str">
        <f>IF(VLOOKUP(A190,女性!$A$13:$Q$112,5,FALSE)="","",VLOOKUP(A190,女性!$A$13:$Q$112,5,FALSE))</f>
        <v/>
      </c>
      <c r="F190" s="28" t="str">
        <f>IF(VLOOKUP(A190,女性!$A$13:$Q$112,6,FALSE)="","",VLOOKUP(A190,女性!$A$13:$Q$112,6,FALSE))</f>
        <v/>
      </c>
      <c r="G190" s="28" t="str">
        <f>IF(VLOOKUP(A190,女性!$A$13:$Q$112,7,FALSE)="","",VLOOKUP(A190,女性!$A$13:$Q$112,7,FALSE))</f>
        <v/>
      </c>
      <c r="H190" s="28" t="str">
        <f>IF(VLOOKUP(A190,女性!$A$13:$Q$112,8,FALSE)="","",VLOOKUP(A190,女性!$A$13:$Q$112,8,FALSE))</f>
        <v/>
      </c>
      <c r="I190" s="28" t="str">
        <f>IF(VLOOKUP(A190,女性!$A$13:$Q$112,9,FALSE)="","",VLOOKUP(A190,女性!$A$13:$Q$112,9,FALSE))</f>
        <v/>
      </c>
      <c r="J190" s="29" t="str">
        <f>IF(VLOOKUP(A190,女性!$A$13:$Q$112,10,FALSE)="","",VLOOKUP(A190,女性!$A$13:$Q$112,10,FALSE))</f>
        <v/>
      </c>
      <c r="K190" s="34" t="str">
        <f>IF(VLOOKUP(A190,女性!$A$13:$Q$112,11,FALSE)="","",VLOOKUP(A190,女性!$A$13:$Q$112,11,FALSE))</f>
        <v/>
      </c>
      <c r="L190" s="28" t="str">
        <f>IF(VLOOKUP(A190,女性!$A$13:$Q$112,12,FALSE)="","",VLOOKUP(A190,女性!$A$13:$Q$112,12,FALSE))</f>
        <v/>
      </c>
      <c r="M190" s="168" t="str">
        <f>IF(VLOOKUP(A190,女性!$A$13:$Q$112,13,FALSE)="","",VLOOKUP(A190,女性!$A$13:$Q$112,13,FALSE))</f>
        <v/>
      </c>
      <c r="N190" s="169" t="str">
        <f>IF(VLOOKUP(A190,女性!$A$13:$Q$112,14,FALSE)="","",VLOOKUP(A190,女性!$A$13:$Q$112,14,FALSE))</f>
        <v/>
      </c>
      <c r="O190" s="169" t="str">
        <f>IF(VLOOKUP(A190,女性!$A$13:$Q$112,15,FALSE)="","",VLOOKUP(A190,女性!$A$13:$Q$112,15,FALSE))</f>
        <v/>
      </c>
      <c r="P190" s="169" t="str">
        <f>IF(VLOOKUP(A190,女性!$A$13:$Q$112,16,FALSE)="","",VLOOKUP(A190,女性!$A$13:$Q$112,16,FALSE))</f>
        <v/>
      </c>
      <c r="Q190" s="170" t="str">
        <f>IF(VLOOKUP(A190,女性!$A$13:$Q$112,17,FALSE)="","",VLOOKUP(A190,女性!$A$13:$Q$112,17,FALSE))</f>
        <v/>
      </c>
    </row>
    <row r="191" spans="1:17" ht="17.5" customHeight="1" x14ac:dyDescent="0.55000000000000004">
      <c r="A191" s="71">
        <v>86</v>
      </c>
      <c r="B191" s="28" t="str">
        <f t="shared" si="6"/>
        <v/>
      </c>
      <c r="C191" s="28" t="str">
        <f t="shared" si="7"/>
        <v/>
      </c>
      <c r="D191" s="28" t="str">
        <f>IF(VLOOKUP(A191,女性!$A$13:$Q$112,4,FALSE)="","",VLOOKUP(A191,女性!$A$13:$Q$112,4,FALSE))</f>
        <v/>
      </c>
      <c r="E191" s="28" t="str">
        <f>IF(VLOOKUP(A191,女性!$A$13:$Q$112,5,FALSE)="","",VLOOKUP(A191,女性!$A$13:$Q$112,5,FALSE))</f>
        <v/>
      </c>
      <c r="F191" s="28" t="str">
        <f>IF(VLOOKUP(A191,女性!$A$13:$Q$112,6,FALSE)="","",VLOOKUP(A191,女性!$A$13:$Q$112,6,FALSE))</f>
        <v/>
      </c>
      <c r="G191" s="28" t="str">
        <f>IF(VLOOKUP(A191,女性!$A$13:$Q$112,7,FALSE)="","",VLOOKUP(A191,女性!$A$13:$Q$112,7,FALSE))</f>
        <v/>
      </c>
      <c r="H191" s="28" t="str">
        <f>IF(VLOOKUP(A191,女性!$A$13:$Q$112,8,FALSE)="","",VLOOKUP(A191,女性!$A$13:$Q$112,8,FALSE))</f>
        <v/>
      </c>
      <c r="I191" s="28" t="str">
        <f>IF(VLOOKUP(A191,女性!$A$13:$Q$112,9,FALSE)="","",VLOOKUP(A191,女性!$A$13:$Q$112,9,FALSE))</f>
        <v/>
      </c>
      <c r="J191" s="29" t="str">
        <f>IF(VLOOKUP(A191,女性!$A$13:$Q$112,10,FALSE)="","",VLOOKUP(A191,女性!$A$13:$Q$112,10,FALSE))</f>
        <v/>
      </c>
      <c r="K191" s="34" t="str">
        <f>IF(VLOOKUP(A191,女性!$A$13:$Q$112,11,FALSE)="","",VLOOKUP(A191,女性!$A$13:$Q$112,11,FALSE))</f>
        <v/>
      </c>
      <c r="L191" s="28" t="str">
        <f>IF(VLOOKUP(A191,女性!$A$13:$Q$112,12,FALSE)="","",VLOOKUP(A191,女性!$A$13:$Q$112,12,FALSE))</f>
        <v/>
      </c>
      <c r="M191" s="168" t="str">
        <f>IF(VLOOKUP(A191,女性!$A$13:$Q$112,13,FALSE)="","",VLOOKUP(A191,女性!$A$13:$Q$112,13,FALSE))</f>
        <v/>
      </c>
      <c r="N191" s="169" t="str">
        <f>IF(VLOOKUP(A191,女性!$A$13:$Q$112,14,FALSE)="","",VLOOKUP(A191,女性!$A$13:$Q$112,14,FALSE))</f>
        <v/>
      </c>
      <c r="O191" s="169" t="str">
        <f>IF(VLOOKUP(A191,女性!$A$13:$Q$112,15,FALSE)="","",VLOOKUP(A191,女性!$A$13:$Q$112,15,FALSE))</f>
        <v/>
      </c>
      <c r="P191" s="169" t="str">
        <f>IF(VLOOKUP(A191,女性!$A$13:$Q$112,16,FALSE)="","",VLOOKUP(A191,女性!$A$13:$Q$112,16,FALSE))</f>
        <v/>
      </c>
      <c r="Q191" s="170" t="str">
        <f>IF(VLOOKUP(A191,女性!$A$13:$Q$112,17,FALSE)="","",VLOOKUP(A191,女性!$A$13:$Q$112,17,FALSE))</f>
        <v/>
      </c>
    </row>
    <row r="192" spans="1:17" ht="17.5" customHeight="1" x14ac:dyDescent="0.55000000000000004">
      <c r="A192" s="71">
        <v>87</v>
      </c>
      <c r="B192" s="28" t="str">
        <f t="shared" si="6"/>
        <v/>
      </c>
      <c r="C192" s="28" t="str">
        <f t="shared" si="7"/>
        <v/>
      </c>
      <c r="D192" s="28" t="str">
        <f>IF(VLOOKUP(A192,女性!$A$13:$Q$112,4,FALSE)="","",VLOOKUP(A192,女性!$A$13:$Q$112,4,FALSE))</f>
        <v/>
      </c>
      <c r="E192" s="28" t="str">
        <f>IF(VLOOKUP(A192,女性!$A$13:$Q$112,5,FALSE)="","",VLOOKUP(A192,女性!$A$13:$Q$112,5,FALSE))</f>
        <v/>
      </c>
      <c r="F192" s="28" t="str">
        <f>IF(VLOOKUP(A192,女性!$A$13:$Q$112,6,FALSE)="","",VLOOKUP(A192,女性!$A$13:$Q$112,6,FALSE))</f>
        <v/>
      </c>
      <c r="G192" s="28" t="str">
        <f>IF(VLOOKUP(A192,女性!$A$13:$Q$112,7,FALSE)="","",VLOOKUP(A192,女性!$A$13:$Q$112,7,FALSE))</f>
        <v/>
      </c>
      <c r="H192" s="28" t="str">
        <f>IF(VLOOKUP(A192,女性!$A$13:$Q$112,8,FALSE)="","",VLOOKUP(A192,女性!$A$13:$Q$112,8,FALSE))</f>
        <v/>
      </c>
      <c r="I192" s="28" t="str">
        <f>IF(VLOOKUP(A192,女性!$A$13:$Q$112,9,FALSE)="","",VLOOKUP(A192,女性!$A$13:$Q$112,9,FALSE))</f>
        <v/>
      </c>
      <c r="J192" s="29" t="str">
        <f>IF(VLOOKUP(A192,女性!$A$13:$Q$112,10,FALSE)="","",VLOOKUP(A192,女性!$A$13:$Q$112,10,FALSE))</f>
        <v/>
      </c>
      <c r="K192" s="34" t="str">
        <f>IF(VLOOKUP(A192,女性!$A$13:$Q$112,11,FALSE)="","",VLOOKUP(A192,女性!$A$13:$Q$112,11,FALSE))</f>
        <v/>
      </c>
      <c r="L192" s="28" t="str">
        <f>IF(VLOOKUP(A192,女性!$A$13:$Q$112,12,FALSE)="","",VLOOKUP(A192,女性!$A$13:$Q$112,12,FALSE))</f>
        <v/>
      </c>
      <c r="M192" s="168" t="str">
        <f>IF(VLOOKUP(A192,女性!$A$13:$Q$112,13,FALSE)="","",VLOOKUP(A192,女性!$A$13:$Q$112,13,FALSE))</f>
        <v/>
      </c>
      <c r="N192" s="169" t="str">
        <f>IF(VLOOKUP(A192,女性!$A$13:$Q$112,14,FALSE)="","",VLOOKUP(A192,女性!$A$13:$Q$112,14,FALSE))</f>
        <v/>
      </c>
      <c r="O192" s="169" t="str">
        <f>IF(VLOOKUP(A192,女性!$A$13:$Q$112,15,FALSE)="","",VLOOKUP(A192,女性!$A$13:$Q$112,15,FALSE))</f>
        <v/>
      </c>
      <c r="P192" s="169" t="str">
        <f>IF(VLOOKUP(A192,女性!$A$13:$Q$112,16,FALSE)="","",VLOOKUP(A192,女性!$A$13:$Q$112,16,FALSE))</f>
        <v/>
      </c>
      <c r="Q192" s="170" t="str">
        <f>IF(VLOOKUP(A192,女性!$A$13:$Q$112,17,FALSE)="","",VLOOKUP(A192,女性!$A$13:$Q$112,17,FALSE))</f>
        <v/>
      </c>
    </row>
    <row r="193" spans="1:17" ht="17.5" customHeight="1" x14ac:dyDescent="0.55000000000000004">
      <c r="A193" s="71">
        <v>88</v>
      </c>
      <c r="B193" s="28" t="str">
        <f t="shared" si="6"/>
        <v/>
      </c>
      <c r="C193" s="28" t="str">
        <f t="shared" si="7"/>
        <v/>
      </c>
      <c r="D193" s="28" t="str">
        <f>IF(VLOOKUP(A193,女性!$A$13:$Q$112,4,FALSE)="","",VLOOKUP(A193,女性!$A$13:$Q$112,4,FALSE))</f>
        <v/>
      </c>
      <c r="E193" s="28" t="str">
        <f>IF(VLOOKUP(A193,女性!$A$13:$Q$112,5,FALSE)="","",VLOOKUP(A193,女性!$A$13:$Q$112,5,FALSE))</f>
        <v/>
      </c>
      <c r="F193" s="28" t="str">
        <f>IF(VLOOKUP(A193,女性!$A$13:$Q$112,6,FALSE)="","",VLOOKUP(A193,女性!$A$13:$Q$112,6,FALSE))</f>
        <v/>
      </c>
      <c r="G193" s="28" t="str">
        <f>IF(VLOOKUP(A193,女性!$A$13:$Q$112,7,FALSE)="","",VLOOKUP(A193,女性!$A$13:$Q$112,7,FALSE))</f>
        <v/>
      </c>
      <c r="H193" s="28" t="str">
        <f>IF(VLOOKUP(A193,女性!$A$13:$Q$112,8,FALSE)="","",VLOOKUP(A193,女性!$A$13:$Q$112,8,FALSE))</f>
        <v/>
      </c>
      <c r="I193" s="28" t="str">
        <f>IF(VLOOKUP(A193,女性!$A$13:$Q$112,9,FALSE)="","",VLOOKUP(A193,女性!$A$13:$Q$112,9,FALSE))</f>
        <v/>
      </c>
      <c r="J193" s="29" t="str">
        <f>IF(VLOOKUP(A193,女性!$A$13:$Q$112,10,FALSE)="","",VLOOKUP(A193,女性!$A$13:$Q$112,10,FALSE))</f>
        <v/>
      </c>
      <c r="K193" s="34" t="str">
        <f>IF(VLOOKUP(A193,女性!$A$13:$Q$112,11,FALSE)="","",VLOOKUP(A193,女性!$A$13:$Q$112,11,FALSE))</f>
        <v/>
      </c>
      <c r="L193" s="28" t="str">
        <f>IF(VLOOKUP(A193,女性!$A$13:$Q$112,12,FALSE)="","",VLOOKUP(A193,女性!$A$13:$Q$112,12,FALSE))</f>
        <v/>
      </c>
      <c r="M193" s="168" t="str">
        <f>IF(VLOOKUP(A193,女性!$A$13:$Q$112,13,FALSE)="","",VLOOKUP(A193,女性!$A$13:$Q$112,13,FALSE))</f>
        <v/>
      </c>
      <c r="N193" s="169" t="str">
        <f>IF(VLOOKUP(A193,女性!$A$13:$Q$112,14,FALSE)="","",VLOOKUP(A193,女性!$A$13:$Q$112,14,FALSE))</f>
        <v/>
      </c>
      <c r="O193" s="169" t="str">
        <f>IF(VLOOKUP(A193,女性!$A$13:$Q$112,15,FALSE)="","",VLOOKUP(A193,女性!$A$13:$Q$112,15,FALSE))</f>
        <v/>
      </c>
      <c r="P193" s="169" t="str">
        <f>IF(VLOOKUP(A193,女性!$A$13:$Q$112,16,FALSE)="","",VLOOKUP(A193,女性!$A$13:$Q$112,16,FALSE))</f>
        <v/>
      </c>
      <c r="Q193" s="170" t="str">
        <f>IF(VLOOKUP(A193,女性!$A$13:$Q$112,17,FALSE)="","",VLOOKUP(A193,女性!$A$13:$Q$112,17,FALSE))</f>
        <v/>
      </c>
    </row>
    <row r="194" spans="1:17" ht="17.5" customHeight="1" x14ac:dyDescent="0.55000000000000004">
      <c r="A194" s="71">
        <v>89</v>
      </c>
      <c r="B194" s="28" t="str">
        <f t="shared" si="6"/>
        <v/>
      </c>
      <c r="C194" s="28" t="str">
        <f t="shared" si="7"/>
        <v/>
      </c>
      <c r="D194" s="28" t="str">
        <f>IF(VLOOKUP(A194,女性!$A$13:$Q$112,4,FALSE)="","",VLOOKUP(A194,女性!$A$13:$Q$112,4,FALSE))</f>
        <v/>
      </c>
      <c r="E194" s="28" t="str">
        <f>IF(VLOOKUP(A194,女性!$A$13:$Q$112,5,FALSE)="","",VLOOKUP(A194,女性!$A$13:$Q$112,5,FALSE))</f>
        <v/>
      </c>
      <c r="F194" s="28" t="str">
        <f>IF(VLOOKUP(A194,女性!$A$13:$Q$112,6,FALSE)="","",VLOOKUP(A194,女性!$A$13:$Q$112,6,FALSE))</f>
        <v/>
      </c>
      <c r="G194" s="28" t="str">
        <f>IF(VLOOKUP(A194,女性!$A$13:$Q$112,7,FALSE)="","",VLOOKUP(A194,女性!$A$13:$Q$112,7,FALSE))</f>
        <v/>
      </c>
      <c r="H194" s="28" t="str">
        <f>IF(VLOOKUP(A194,女性!$A$13:$Q$112,8,FALSE)="","",VLOOKUP(A194,女性!$A$13:$Q$112,8,FALSE))</f>
        <v/>
      </c>
      <c r="I194" s="28" t="str">
        <f>IF(VLOOKUP(A194,女性!$A$13:$Q$112,9,FALSE)="","",VLOOKUP(A194,女性!$A$13:$Q$112,9,FALSE))</f>
        <v/>
      </c>
      <c r="J194" s="29" t="str">
        <f>IF(VLOOKUP(A194,女性!$A$13:$Q$112,10,FALSE)="","",VLOOKUP(A194,女性!$A$13:$Q$112,10,FALSE))</f>
        <v/>
      </c>
      <c r="K194" s="34" t="str">
        <f>IF(VLOOKUP(A194,女性!$A$13:$Q$112,11,FALSE)="","",VLOOKUP(A194,女性!$A$13:$Q$112,11,FALSE))</f>
        <v/>
      </c>
      <c r="L194" s="28" t="str">
        <f>IF(VLOOKUP(A194,女性!$A$13:$Q$112,12,FALSE)="","",VLOOKUP(A194,女性!$A$13:$Q$112,12,FALSE))</f>
        <v/>
      </c>
      <c r="M194" s="168" t="str">
        <f>IF(VLOOKUP(A194,女性!$A$13:$Q$112,13,FALSE)="","",VLOOKUP(A194,女性!$A$13:$Q$112,13,FALSE))</f>
        <v/>
      </c>
      <c r="N194" s="169" t="str">
        <f>IF(VLOOKUP(A194,女性!$A$13:$Q$112,14,FALSE)="","",VLOOKUP(A194,女性!$A$13:$Q$112,14,FALSE))</f>
        <v/>
      </c>
      <c r="O194" s="169" t="str">
        <f>IF(VLOOKUP(A194,女性!$A$13:$Q$112,15,FALSE)="","",VLOOKUP(A194,女性!$A$13:$Q$112,15,FALSE))</f>
        <v/>
      </c>
      <c r="P194" s="169" t="str">
        <f>IF(VLOOKUP(A194,女性!$A$13:$Q$112,16,FALSE)="","",VLOOKUP(A194,女性!$A$13:$Q$112,16,FALSE))</f>
        <v/>
      </c>
      <c r="Q194" s="170" t="str">
        <f>IF(VLOOKUP(A194,女性!$A$13:$Q$112,17,FALSE)="","",VLOOKUP(A194,女性!$A$13:$Q$112,17,FALSE))</f>
        <v/>
      </c>
    </row>
    <row r="195" spans="1:17" ht="17.5" customHeight="1" x14ac:dyDescent="0.55000000000000004">
      <c r="A195" s="71">
        <v>90</v>
      </c>
      <c r="B195" s="28" t="str">
        <f t="shared" si="6"/>
        <v/>
      </c>
      <c r="C195" s="28" t="str">
        <f t="shared" si="7"/>
        <v/>
      </c>
      <c r="D195" s="28" t="str">
        <f>IF(VLOOKUP(A195,女性!$A$13:$Q$112,4,FALSE)="","",VLOOKUP(A195,女性!$A$13:$Q$112,4,FALSE))</f>
        <v/>
      </c>
      <c r="E195" s="28" t="str">
        <f>IF(VLOOKUP(A195,女性!$A$13:$Q$112,5,FALSE)="","",VLOOKUP(A195,女性!$A$13:$Q$112,5,FALSE))</f>
        <v/>
      </c>
      <c r="F195" s="28" t="str">
        <f>IF(VLOOKUP(A195,女性!$A$13:$Q$112,6,FALSE)="","",VLOOKUP(A195,女性!$A$13:$Q$112,6,FALSE))</f>
        <v/>
      </c>
      <c r="G195" s="28" t="str">
        <f>IF(VLOOKUP(A195,女性!$A$13:$Q$112,7,FALSE)="","",VLOOKUP(A195,女性!$A$13:$Q$112,7,FALSE))</f>
        <v/>
      </c>
      <c r="H195" s="28" t="str">
        <f>IF(VLOOKUP(A195,女性!$A$13:$Q$112,8,FALSE)="","",VLOOKUP(A195,女性!$A$13:$Q$112,8,FALSE))</f>
        <v/>
      </c>
      <c r="I195" s="28" t="str">
        <f>IF(VLOOKUP(A195,女性!$A$13:$Q$112,9,FALSE)="","",VLOOKUP(A195,女性!$A$13:$Q$112,9,FALSE))</f>
        <v/>
      </c>
      <c r="J195" s="29" t="str">
        <f>IF(VLOOKUP(A195,女性!$A$13:$Q$112,10,FALSE)="","",VLOOKUP(A195,女性!$A$13:$Q$112,10,FALSE))</f>
        <v/>
      </c>
      <c r="K195" s="34" t="str">
        <f>IF(VLOOKUP(A195,女性!$A$13:$Q$112,11,FALSE)="","",VLOOKUP(A195,女性!$A$13:$Q$112,11,FALSE))</f>
        <v/>
      </c>
      <c r="L195" s="28" t="str">
        <f>IF(VLOOKUP(A195,女性!$A$13:$Q$112,12,FALSE)="","",VLOOKUP(A195,女性!$A$13:$Q$112,12,FALSE))</f>
        <v/>
      </c>
      <c r="M195" s="168" t="str">
        <f>IF(VLOOKUP(A195,女性!$A$13:$Q$112,13,FALSE)="","",VLOOKUP(A195,女性!$A$13:$Q$112,13,FALSE))</f>
        <v/>
      </c>
      <c r="N195" s="169" t="str">
        <f>IF(VLOOKUP(A195,女性!$A$13:$Q$112,14,FALSE)="","",VLOOKUP(A195,女性!$A$13:$Q$112,14,FALSE))</f>
        <v/>
      </c>
      <c r="O195" s="169" t="str">
        <f>IF(VLOOKUP(A195,女性!$A$13:$Q$112,15,FALSE)="","",VLOOKUP(A195,女性!$A$13:$Q$112,15,FALSE))</f>
        <v/>
      </c>
      <c r="P195" s="169" t="str">
        <f>IF(VLOOKUP(A195,女性!$A$13:$Q$112,16,FALSE)="","",VLOOKUP(A195,女性!$A$13:$Q$112,16,FALSE))</f>
        <v/>
      </c>
      <c r="Q195" s="170" t="str">
        <f>IF(VLOOKUP(A195,女性!$A$13:$Q$112,17,FALSE)="","",VLOOKUP(A195,女性!$A$13:$Q$112,17,FALSE))</f>
        <v/>
      </c>
    </row>
    <row r="196" spans="1:17" ht="17.5" customHeight="1" x14ac:dyDescent="0.55000000000000004">
      <c r="A196" s="71">
        <v>91</v>
      </c>
      <c r="B196" s="28" t="str">
        <f t="shared" si="6"/>
        <v/>
      </c>
      <c r="C196" s="28" t="str">
        <f t="shared" si="7"/>
        <v/>
      </c>
      <c r="D196" s="28" t="str">
        <f>IF(VLOOKUP(A196,女性!$A$13:$Q$112,4,FALSE)="","",VLOOKUP(A196,女性!$A$13:$Q$112,4,FALSE))</f>
        <v/>
      </c>
      <c r="E196" s="28" t="str">
        <f>IF(VLOOKUP(A196,女性!$A$13:$Q$112,5,FALSE)="","",VLOOKUP(A196,女性!$A$13:$Q$112,5,FALSE))</f>
        <v/>
      </c>
      <c r="F196" s="28" t="str">
        <f>IF(VLOOKUP(A196,女性!$A$13:$Q$112,6,FALSE)="","",VLOOKUP(A196,女性!$A$13:$Q$112,6,FALSE))</f>
        <v/>
      </c>
      <c r="G196" s="28" t="str">
        <f>IF(VLOOKUP(A196,女性!$A$13:$Q$112,7,FALSE)="","",VLOOKUP(A196,女性!$A$13:$Q$112,7,FALSE))</f>
        <v/>
      </c>
      <c r="H196" s="28" t="str">
        <f>IF(VLOOKUP(A196,女性!$A$13:$Q$112,8,FALSE)="","",VLOOKUP(A196,女性!$A$13:$Q$112,8,FALSE))</f>
        <v/>
      </c>
      <c r="I196" s="28" t="str">
        <f>IF(VLOOKUP(A196,女性!$A$13:$Q$112,9,FALSE)="","",VLOOKUP(A196,女性!$A$13:$Q$112,9,FALSE))</f>
        <v/>
      </c>
      <c r="J196" s="29" t="str">
        <f>IF(VLOOKUP(A196,女性!$A$13:$Q$112,10,FALSE)="","",VLOOKUP(A196,女性!$A$13:$Q$112,10,FALSE))</f>
        <v/>
      </c>
      <c r="K196" s="34" t="str">
        <f>IF(VLOOKUP(A196,女性!$A$13:$Q$112,11,FALSE)="","",VLOOKUP(A196,女性!$A$13:$Q$112,11,FALSE))</f>
        <v/>
      </c>
      <c r="L196" s="28" t="str">
        <f>IF(VLOOKUP(A196,女性!$A$13:$Q$112,12,FALSE)="","",VLOOKUP(A196,女性!$A$13:$Q$112,12,FALSE))</f>
        <v/>
      </c>
      <c r="M196" s="168" t="str">
        <f>IF(VLOOKUP(A196,女性!$A$13:$Q$112,13,FALSE)="","",VLOOKUP(A196,女性!$A$13:$Q$112,13,FALSE))</f>
        <v/>
      </c>
      <c r="N196" s="169" t="str">
        <f>IF(VLOOKUP(A196,女性!$A$13:$Q$112,14,FALSE)="","",VLOOKUP(A196,女性!$A$13:$Q$112,14,FALSE))</f>
        <v/>
      </c>
      <c r="O196" s="169" t="str">
        <f>IF(VLOOKUP(A196,女性!$A$13:$Q$112,15,FALSE)="","",VLOOKUP(A196,女性!$A$13:$Q$112,15,FALSE))</f>
        <v/>
      </c>
      <c r="P196" s="169" t="str">
        <f>IF(VLOOKUP(A196,女性!$A$13:$Q$112,16,FALSE)="","",VLOOKUP(A196,女性!$A$13:$Q$112,16,FALSE))</f>
        <v/>
      </c>
      <c r="Q196" s="170" t="str">
        <f>IF(VLOOKUP(A196,女性!$A$13:$Q$112,17,FALSE)="","",VLOOKUP(A196,女性!$A$13:$Q$112,17,FALSE))</f>
        <v/>
      </c>
    </row>
    <row r="197" spans="1:17" ht="17.5" customHeight="1" x14ac:dyDescent="0.55000000000000004">
      <c r="A197" s="71">
        <v>92</v>
      </c>
      <c r="B197" s="28" t="str">
        <f t="shared" si="6"/>
        <v/>
      </c>
      <c r="C197" s="28" t="str">
        <f t="shared" si="7"/>
        <v/>
      </c>
      <c r="D197" s="28" t="str">
        <f>IF(VLOOKUP(A197,女性!$A$13:$Q$112,4,FALSE)="","",VLOOKUP(A197,女性!$A$13:$Q$112,4,FALSE))</f>
        <v/>
      </c>
      <c r="E197" s="28" t="str">
        <f>IF(VLOOKUP(A197,女性!$A$13:$Q$112,5,FALSE)="","",VLOOKUP(A197,女性!$A$13:$Q$112,5,FALSE))</f>
        <v/>
      </c>
      <c r="F197" s="28" t="str">
        <f>IF(VLOOKUP(A197,女性!$A$13:$Q$112,6,FALSE)="","",VLOOKUP(A197,女性!$A$13:$Q$112,6,FALSE))</f>
        <v/>
      </c>
      <c r="G197" s="28" t="str">
        <f>IF(VLOOKUP(A197,女性!$A$13:$Q$112,7,FALSE)="","",VLOOKUP(A197,女性!$A$13:$Q$112,7,FALSE))</f>
        <v/>
      </c>
      <c r="H197" s="28" t="str">
        <f>IF(VLOOKUP(A197,女性!$A$13:$Q$112,8,FALSE)="","",VLOOKUP(A197,女性!$A$13:$Q$112,8,FALSE))</f>
        <v/>
      </c>
      <c r="I197" s="28" t="str">
        <f>IF(VLOOKUP(A197,女性!$A$13:$Q$112,9,FALSE)="","",VLOOKUP(A197,女性!$A$13:$Q$112,9,FALSE))</f>
        <v/>
      </c>
      <c r="J197" s="29" t="str">
        <f>IF(VLOOKUP(A197,女性!$A$13:$Q$112,10,FALSE)="","",VLOOKUP(A197,女性!$A$13:$Q$112,10,FALSE))</f>
        <v/>
      </c>
      <c r="K197" s="34" t="str">
        <f>IF(VLOOKUP(A197,女性!$A$13:$Q$112,11,FALSE)="","",VLOOKUP(A197,女性!$A$13:$Q$112,11,FALSE))</f>
        <v/>
      </c>
      <c r="L197" s="28" t="str">
        <f>IF(VLOOKUP(A197,女性!$A$13:$Q$112,12,FALSE)="","",VLOOKUP(A197,女性!$A$13:$Q$112,12,FALSE))</f>
        <v/>
      </c>
      <c r="M197" s="168" t="str">
        <f>IF(VLOOKUP(A197,女性!$A$13:$Q$112,13,FALSE)="","",VLOOKUP(A197,女性!$A$13:$Q$112,13,FALSE))</f>
        <v/>
      </c>
      <c r="N197" s="169" t="str">
        <f>IF(VLOOKUP(A197,女性!$A$13:$Q$112,14,FALSE)="","",VLOOKUP(A197,女性!$A$13:$Q$112,14,FALSE))</f>
        <v/>
      </c>
      <c r="O197" s="169" t="str">
        <f>IF(VLOOKUP(A197,女性!$A$13:$Q$112,15,FALSE)="","",VLOOKUP(A197,女性!$A$13:$Q$112,15,FALSE))</f>
        <v/>
      </c>
      <c r="P197" s="169" t="str">
        <f>IF(VLOOKUP(A197,女性!$A$13:$Q$112,16,FALSE)="","",VLOOKUP(A197,女性!$A$13:$Q$112,16,FALSE))</f>
        <v/>
      </c>
      <c r="Q197" s="170" t="str">
        <f>IF(VLOOKUP(A197,女性!$A$13:$Q$112,17,FALSE)="","",VLOOKUP(A197,女性!$A$13:$Q$112,17,FALSE))</f>
        <v/>
      </c>
    </row>
    <row r="198" spans="1:17" ht="17.5" customHeight="1" x14ac:dyDescent="0.55000000000000004">
      <c r="A198" s="71">
        <v>93</v>
      </c>
      <c r="B198" s="28" t="str">
        <f t="shared" si="6"/>
        <v/>
      </c>
      <c r="C198" s="28" t="str">
        <f t="shared" si="7"/>
        <v/>
      </c>
      <c r="D198" s="28" t="str">
        <f>IF(VLOOKUP(A198,女性!$A$13:$Q$112,4,FALSE)="","",VLOOKUP(A198,女性!$A$13:$Q$112,4,FALSE))</f>
        <v/>
      </c>
      <c r="E198" s="28" t="str">
        <f>IF(VLOOKUP(A198,女性!$A$13:$Q$112,5,FALSE)="","",VLOOKUP(A198,女性!$A$13:$Q$112,5,FALSE))</f>
        <v/>
      </c>
      <c r="F198" s="28" t="str">
        <f>IF(VLOOKUP(A198,女性!$A$13:$Q$112,6,FALSE)="","",VLOOKUP(A198,女性!$A$13:$Q$112,6,FALSE))</f>
        <v/>
      </c>
      <c r="G198" s="28" t="str">
        <f>IF(VLOOKUP(A198,女性!$A$13:$Q$112,7,FALSE)="","",VLOOKUP(A198,女性!$A$13:$Q$112,7,FALSE))</f>
        <v/>
      </c>
      <c r="H198" s="28" t="str">
        <f>IF(VLOOKUP(A198,女性!$A$13:$Q$112,8,FALSE)="","",VLOOKUP(A198,女性!$A$13:$Q$112,8,FALSE))</f>
        <v/>
      </c>
      <c r="I198" s="28" t="str">
        <f>IF(VLOOKUP(A198,女性!$A$13:$Q$112,9,FALSE)="","",VLOOKUP(A198,女性!$A$13:$Q$112,9,FALSE))</f>
        <v/>
      </c>
      <c r="J198" s="29" t="str">
        <f>IF(VLOOKUP(A198,女性!$A$13:$Q$112,10,FALSE)="","",VLOOKUP(A198,女性!$A$13:$Q$112,10,FALSE))</f>
        <v/>
      </c>
      <c r="K198" s="34" t="str">
        <f>IF(VLOOKUP(A198,女性!$A$13:$Q$112,11,FALSE)="","",VLOOKUP(A198,女性!$A$13:$Q$112,11,FALSE))</f>
        <v/>
      </c>
      <c r="L198" s="28" t="str">
        <f>IF(VLOOKUP(A198,女性!$A$13:$Q$112,12,FALSE)="","",VLOOKUP(A198,女性!$A$13:$Q$112,12,FALSE))</f>
        <v/>
      </c>
      <c r="M198" s="168" t="str">
        <f>IF(VLOOKUP(A198,女性!$A$13:$Q$112,13,FALSE)="","",VLOOKUP(A198,女性!$A$13:$Q$112,13,FALSE))</f>
        <v/>
      </c>
      <c r="N198" s="169" t="str">
        <f>IF(VLOOKUP(A198,女性!$A$13:$Q$112,14,FALSE)="","",VLOOKUP(A198,女性!$A$13:$Q$112,14,FALSE))</f>
        <v/>
      </c>
      <c r="O198" s="169" t="str">
        <f>IF(VLOOKUP(A198,女性!$A$13:$Q$112,15,FALSE)="","",VLOOKUP(A198,女性!$A$13:$Q$112,15,FALSE))</f>
        <v/>
      </c>
      <c r="P198" s="169" t="str">
        <f>IF(VLOOKUP(A198,女性!$A$13:$Q$112,16,FALSE)="","",VLOOKUP(A198,女性!$A$13:$Q$112,16,FALSE))</f>
        <v/>
      </c>
      <c r="Q198" s="170" t="str">
        <f>IF(VLOOKUP(A198,女性!$A$13:$Q$112,17,FALSE)="","",VLOOKUP(A198,女性!$A$13:$Q$112,17,FALSE))</f>
        <v/>
      </c>
    </row>
    <row r="199" spans="1:17" ht="17.5" customHeight="1" x14ac:dyDescent="0.55000000000000004">
      <c r="A199" s="71">
        <v>94</v>
      </c>
      <c r="B199" s="28" t="str">
        <f t="shared" si="6"/>
        <v/>
      </c>
      <c r="C199" s="28" t="str">
        <f t="shared" si="7"/>
        <v/>
      </c>
      <c r="D199" s="28" t="str">
        <f>IF(VLOOKUP(A199,女性!$A$13:$Q$112,4,FALSE)="","",VLOOKUP(A199,女性!$A$13:$Q$112,4,FALSE))</f>
        <v/>
      </c>
      <c r="E199" s="28" t="str">
        <f>IF(VLOOKUP(A199,女性!$A$13:$Q$112,5,FALSE)="","",VLOOKUP(A199,女性!$A$13:$Q$112,5,FALSE))</f>
        <v/>
      </c>
      <c r="F199" s="28" t="str">
        <f>IF(VLOOKUP(A199,女性!$A$13:$Q$112,6,FALSE)="","",VLOOKUP(A199,女性!$A$13:$Q$112,6,FALSE))</f>
        <v/>
      </c>
      <c r="G199" s="28" t="str">
        <f>IF(VLOOKUP(A199,女性!$A$13:$Q$112,7,FALSE)="","",VLOOKUP(A199,女性!$A$13:$Q$112,7,FALSE))</f>
        <v/>
      </c>
      <c r="H199" s="28" t="str">
        <f>IF(VLOOKUP(A199,女性!$A$13:$Q$112,8,FALSE)="","",VLOOKUP(A199,女性!$A$13:$Q$112,8,FALSE))</f>
        <v/>
      </c>
      <c r="I199" s="28" t="str">
        <f>IF(VLOOKUP(A199,女性!$A$13:$Q$112,9,FALSE)="","",VLOOKUP(A199,女性!$A$13:$Q$112,9,FALSE))</f>
        <v/>
      </c>
      <c r="J199" s="29" t="str">
        <f>IF(VLOOKUP(A199,女性!$A$13:$Q$112,10,FALSE)="","",VLOOKUP(A199,女性!$A$13:$Q$112,10,FALSE))</f>
        <v/>
      </c>
      <c r="K199" s="34" t="str">
        <f>IF(VLOOKUP(A199,女性!$A$13:$Q$112,11,FALSE)="","",VLOOKUP(A199,女性!$A$13:$Q$112,11,FALSE))</f>
        <v/>
      </c>
      <c r="L199" s="28" t="str">
        <f>IF(VLOOKUP(A199,女性!$A$13:$Q$112,12,FALSE)="","",VLOOKUP(A199,女性!$A$13:$Q$112,12,FALSE))</f>
        <v/>
      </c>
      <c r="M199" s="168" t="str">
        <f>IF(VLOOKUP(A199,女性!$A$13:$Q$112,13,FALSE)="","",VLOOKUP(A199,女性!$A$13:$Q$112,13,FALSE))</f>
        <v/>
      </c>
      <c r="N199" s="169" t="str">
        <f>IF(VLOOKUP(A199,女性!$A$13:$Q$112,14,FALSE)="","",VLOOKUP(A199,女性!$A$13:$Q$112,14,FALSE))</f>
        <v/>
      </c>
      <c r="O199" s="169" t="str">
        <f>IF(VLOOKUP(A199,女性!$A$13:$Q$112,15,FALSE)="","",VLOOKUP(A199,女性!$A$13:$Q$112,15,FALSE))</f>
        <v/>
      </c>
      <c r="P199" s="169" t="str">
        <f>IF(VLOOKUP(A199,女性!$A$13:$Q$112,16,FALSE)="","",VLOOKUP(A199,女性!$A$13:$Q$112,16,FALSE))</f>
        <v/>
      </c>
      <c r="Q199" s="170" t="str">
        <f>IF(VLOOKUP(A199,女性!$A$13:$Q$112,17,FALSE)="","",VLOOKUP(A199,女性!$A$13:$Q$112,17,FALSE))</f>
        <v/>
      </c>
    </row>
    <row r="200" spans="1:17" ht="17.5" customHeight="1" x14ac:dyDescent="0.55000000000000004">
      <c r="A200" s="71">
        <v>95</v>
      </c>
      <c r="B200" s="28" t="str">
        <f t="shared" si="6"/>
        <v/>
      </c>
      <c r="C200" s="28" t="str">
        <f t="shared" si="7"/>
        <v/>
      </c>
      <c r="D200" s="28" t="str">
        <f>IF(VLOOKUP(A200,女性!$A$13:$Q$112,4,FALSE)="","",VLOOKUP(A200,女性!$A$13:$Q$112,4,FALSE))</f>
        <v/>
      </c>
      <c r="E200" s="28" t="str">
        <f>IF(VLOOKUP(A200,女性!$A$13:$Q$112,5,FALSE)="","",VLOOKUP(A200,女性!$A$13:$Q$112,5,FALSE))</f>
        <v/>
      </c>
      <c r="F200" s="28" t="str">
        <f>IF(VLOOKUP(A200,女性!$A$13:$Q$112,6,FALSE)="","",VLOOKUP(A200,女性!$A$13:$Q$112,6,FALSE))</f>
        <v/>
      </c>
      <c r="G200" s="28" t="str">
        <f>IF(VLOOKUP(A200,女性!$A$13:$Q$112,7,FALSE)="","",VLOOKUP(A200,女性!$A$13:$Q$112,7,FALSE))</f>
        <v/>
      </c>
      <c r="H200" s="28" t="str">
        <f>IF(VLOOKUP(A200,女性!$A$13:$Q$112,8,FALSE)="","",VLOOKUP(A200,女性!$A$13:$Q$112,8,FALSE))</f>
        <v/>
      </c>
      <c r="I200" s="28" t="str">
        <f>IF(VLOOKUP(A200,女性!$A$13:$Q$112,9,FALSE)="","",VLOOKUP(A200,女性!$A$13:$Q$112,9,FALSE))</f>
        <v/>
      </c>
      <c r="J200" s="29" t="str">
        <f>IF(VLOOKUP(A200,女性!$A$13:$Q$112,10,FALSE)="","",VLOOKUP(A200,女性!$A$13:$Q$112,10,FALSE))</f>
        <v/>
      </c>
      <c r="K200" s="34" t="str">
        <f>IF(VLOOKUP(A200,女性!$A$13:$Q$112,11,FALSE)="","",VLOOKUP(A200,女性!$A$13:$Q$112,11,FALSE))</f>
        <v/>
      </c>
      <c r="L200" s="28" t="str">
        <f>IF(VLOOKUP(A200,女性!$A$13:$Q$112,12,FALSE)="","",VLOOKUP(A200,女性!$A$13:$Q$112,12,FALSE))</f>
        <v/>
      </c>
      <c r="M200" s="168" t="str">
        <f>IF(VLOOKUP(A200,女性!$A$13:$Q$112,13,FALSE)="","",VLOOKUP(A200,女性!$A$13:$Q$112,13,FALSE))</f>
        <v/>
      </c>
      <c r="N200" s="169" t="str">
        <f>IF(VLOOKUP(A200,女性!$A$13:$Q$112,14,FALSE)="","",VLOOKUP(A200,女性!$A$13:$Q$112,14,FALSE))</f>
        <v/>
      </c>
      <c r="O200" s="169" t="str">
        <f>IF(VLOOKUP(A200,女性!$A$13:$Q$112,15,FALSE)="","",VLOOKUP(A200,女性!$A$13:$Q$112,15,FALSE))</f>
        <v/>
      </c>
      <c r="P200" s="169" t="str">
        <f>IF(VLOOKUP(A200,女性!$A$13:$Q$112,16,FALSE)="","",VLOOKUP(A200,女性!$A$13:$Q$112,16,FALSE))</f>
        <v/>
      </c>
      <c r="Q200" s="170" t="str">
        <f>IF(VLOOKUP(A200,女性!$A$13:$Q$112,17,FALSE)="","",VLOOKUP(A200,女性!$A$13:$Q$112,17,FALSE))</f>
        <v/>
      </c>
    </row>
    <row r="201" spans="1:17" ht="17.5" customHeight="1" x14ac:dyDescent="0.55000000000000004">
      <c r="A201" s="71">
        <v>96</v>
      </c>
      <c r="B201" s="28" t="str">
        <f t="shared" si="6"/>
        <v/>
      </c>
      <c r="C201" s="28" t="str">
        <f t="shared" si="7"/>
        <v/>
      </c>
      <c r="D201" s="28" t="str">
        <f>IF(VLOOKUP(A201,女性!$A$13:$Q$112,4,FALSE)="","",VLOOKUP(A201,女性!$A$13:$Q$112,4,FALSE))</f>
        <v/>
      </c>
      <c r="E201" s="28" t="str">
        <f>IF(VLOOKUP(A201,女性!$A$13:$Q$112,5,FALSE)="","",VLOOKUP(A201,女性!$A$13:$Q$112,5,FALSE))</f>
        <v/>
      </c>
      <c r="F201" s="28" t="str">
        <f>IF(VLOOKUP(A201,女性!$A$13:$Q$112,6,FALSE)="","",VLOOKUP(A201,女性!$A$13:$Q$112,6,FALSE))</f>
        <v/>
      </c>
      <c r="G201" s="28" t="str">
        <f>IF(VLOOKUP(A201,女性!$A$13:$Q$112,7,FALSE)="","",VLOOKUP(A201,女性!$A$13:$Q$112,7,FALSE))</f>
        <v/>
      </c>
      <c r="H201" s="28" t="str">
        <f>IF(VLOOKUP(A201,女性!$A$13:$Q$112,8,FALSE)="","",VLOOKUP(A201,女性!$A$13:$Q$112,8,FALSE))</f>
        <v/>
      </c>
      <c r="I201" s="28" t="str">
        <f>IF(VLOOKUP(A201,女性!$A$13:$Q$112,9,FALSE)="","",VLOOKUP(A201,女性!$A$13:$Q$112,9,FALSE))</f>
        <v/>
      </c>
      <c r="J201" s="29" t="str">
        <f>IF(VLOOKUP(A201,女性!$A$13:$Q$112,10,FALSE)="","",VLOOKUP(A201,女性!$A$13:$Q$112,10,FALSE))</f>
        <v/>
      </c>
      <c r="K201" s="34" t="str">
        <f>IF(VLOOKUP(A201,女性!$A$13:$Q$112,11,FALSE)="","",VLOOKUP(A201,女性!$A$13:$Q$112,11,FALSE))</f>
        <v/>
      </c>
      <c r="L201" s="28" t="str">
        <f>IF(VLOOKUP(A201,女性!$A$13:$Q$112,12,FALSE)="","",VLOOKUP(A201,女性!$A$13:$Q$112,12,FALSE))</f>
        <v/>
      </c>
      <c r="M201" s="168" t="str">
        <f>IF(VLOOKUP(A201,女性!$A$13:$Q$112,13,FALSE)="","",VLOOKUP(A201,女性!$A$13:$Q$112,13,FALSE))</f>
        <v/>
      </c>
      <c r="N201" s="169" t="str">
        <f>IF(VLOOKUP(A201,女性!$A$13:$Q$112,14,FALSE)="","",VLOOKUP(A201,女性!$A$13:$Q$112,14,FALSE))</f>
        <v/>
      </c>
      <c r="O201" s="169" t="str">
        <f>IF(VLOOKUP(A201,女性!$A$13:$Q$112,15,FALSE)="","",VLOOKUP(A201,女性!$A$13:$Q$112,15,FALSE))</f>
        <v/>
      </c>
      <c r="P201" s="169" t="str">
        <f>IF(VLOOKUP(A201,女性!$A$13:$Q$112,16,FALSE)="","",VLOOKUP(A201,女性!$A$13:$Q$112,16,FALSE))</f>
        <v/>
      </c>
      <c r="Q201" s="170" t="str">
        <f>IF(VLOOKUP(A201,女性!$A$13:$Q$112,17,FALSE)="","",VLOOKUP(A201,女性!$A$13:$Q$112,17,FALSE))</f>
        <v/>
      </c>
    </row>
    <row r="202" spans="1:17" ht="17.5" customHeight="1" x14ac:dyDescent="0.55000000000000004">
      <c r="A202" s="71">
        <v>97</v>
      </c>
      <c r="B202" s="28" t="str">
        <f t="shared" si="6"/>
        <v/>
      </c>
      <c r="C202" s="28" t="str">
        <f t="shared" si="7"/>
        <v/>
      </c>
      <c r="D202" s="28" t="str">
        <f>IF(VLOOKUP(A202,女性!$A$13:$Q$112,4,FALSE)="","",VLOOKUP(A202,女性!$A$13:$Q$112,4,FALSE))</f>
        <v/>
      </c>
      <c r="E202" s="28" t="str">
        <f>IF(VLOOKUP(A202,女性!$A$13:$Q$112,5,FALSE)="","",VLOOKUP(A202,女性!$A$13:$Q$112,5,FALSE))</f>
        <v/>
      </c>
      <c r="F202" s="28" t="str">
        <f>IF(VLOOKUP(A202,女性!$A$13:$Q$112,6,FALSE)="","",VLOOKUP(A202,女性!$A$13:$Q$112,6,FALSE))</f>
        <v/>
      </c>
      <c r="G202" s="28" t="str">
        <f>IF(VLOOKUP(A202,女性!$A$13:$Q$112,7,FALSE)="","",VLOOKUP(A202,女性!$A$13:$Q$112,7,FALSE))</f>
        <v/>
      </c>
      <c r="H202" s="28" t="str">
        <f>IF(VLOOKUP(A202,女性!$A$13:$Q$112,8,FALSE)="","",VLOOKUP(A202,女性!$A$13:$Q$112,8,FALSE))</f>
        <v/>
      </c>
      <c r="I202" s="28" t="str">
        <f>IF(VLOOKUP(A202,女性!$A$13:$Q$112,9,FALSE)="","",VLOOKUP(A202,女性!$A$13:$Q$112,9,FALSE))</f>
        <v/>
      </c>
      <c r="J202" s="29" t="str">
        <f>IF(VLOOKUP(A202,女性!$A$13:$Q$112,10,FALSE)="","",VLOOKUP(A202,女性!$A$13:$Q$112,10,FALSE))</f>
        <v/>
      </c>
      <c r="K202" s="34" t="str">
        <f>IF(VLOOKUP(A202,女性!$A$13:$Q$112,11,FALSE)="","",VLOOKUP(A202,女性!$A$13:$Q$112,11,FALSE))</f>
        <v/>
      </c>
      <c r="L202" s="28" t="str">
        <f>IF(VLOOKUP(A202,女性!$A$13:$Q$112,12,FALSE)="","",VLOOKUP(A202,女性!$A$13:$Q$112,12,FALSE))</f>
        <v/>
      </c>
      <c r="M202" s="168" t="str">
        <f>IF(VLOOKUP(A202,女性!$A$13:$Q$112,13,FALSE)="","",VLOOKUP(A202,女性!$A$13:$Q$112,13,FALSE))</f>
        <v/>
      </c>
      <c r="N202" s="169" t="str">
        <f>IF(VLOOKUP(A202,女性!$A$13:$Q$112,14,FALSE)="","",VLOOKUP(A202,女性!$A$13:$Q$112,14,FALSE))</f>
        <v/>
      </c>
      <c r="O202" s="169" t="str">
        <f>IF(VLOOKUP(A202,女性!$A$13:$Q$112,15,FALSE)="","",VLOOKUP(A202,女性!$A$13:$Q$112,15,FALSE))</f>
        <v/>
      </c>
      <c r="P202" s="169" t="str">
        <f>IF(VLOOKUP(A202,女性!$A$13:$Q$112,16,FALSE)="","",VLOOKUP(A202,女性!$A$13:$Q$112,16,FALSE))</f>
        <v/>
      </c>
      <c r="Q202" s="170" t="str">
        <f>IF(VLOOKUP(A202,女性!$A$13:$Q$112,17,FALSE)="","",VLOOKUP(A202,女性!$A$13:$Q$112,17,FALSE))</f>
        <v/>
      </c>
    </row>
    <row r="203" spans="1:17" ht="17.5" customHeight="1" x14ac:dyDescent="0.55000000000000004">
      <c r="A203" s="71">
        <v>98</v>
      </c>
      <c r="B203" s="28" t="str">
        <f t="shared" si="6"/>
        <v/>
      </c>
      <c r="C203" s="28" t="str">
        <f t="shared" si="7"/>
        <v/>
      </c>
      <c r="D203" s="28" t="str">
        <f>IF(VLOOKUP(A203,女性!$A$13:$Q$112,4,FALSE)="","",VLOOKUP(A203,女性!$A$13:$Q$112,4,FALSE))</f>
        <v/>
      </c>
      <c r="E203" s="28" t="str">
        <f>IF(VLOOKUP(A203,女性!$A$13:$Q$112,5,FALSE)="","",VLOOKUP(A203,女性!$A$13:$Q$112,5,FALSE))</f>
        <v/>
      </c>
      <c r="F203" s="28" t="str">
        <f>IF(VLOOKUP(A203,女性!$A$13:$Q$112,6,FALSE)="","",VLOOKUP(A203,女性!$A$13:$Q$112,6,FALSE))</f>
        <v/>
      </c>
      <c r="G203" s="28" t="str">
        <f>IF(VLOOKUP(A203,女性!$A$13:$Q$112,7,FALSE)="","",VLOOKUP(A203,女性!$A$13:$Q$112,7,FALSE))</f>
        <v/>
      </c>
      <c r="H203" s="28" t="str">
        <f>IF(VLOOKUP(A203,女性!$A$13:$Q$112,8,FALSE)="","",VLOOKUP(A203,女性!$A$13:$Q$112,8,FALSE))</f>
        <v/>
      </c>
      <c r="I203" s="28" t="str">
        <f>IF(VLOOKUP(A203,女性!$A$13:$Q$112,9,FALSE)="","",VLOOKUP(A203,女性!$A$13:$Q$112,9,FALSE))</f>
        <v/>
      </c>
      <c r="J203" s="29" t="str">
        <f>IF(VLOOKUP(A203,女性!$A$13:$Q$112,10,FALSE)="","",VLOOKUP(A203,女性!$A$13:$Q$112,10,FALSE))</f>
        <v/>
      </c>
      <c r="K203" s="34" t="str">
        <f>IF(VLOOKUP(A203,女性!$A$13:$Q$112,11,FALSE)="","",VLOOKUP(A203,女性!$A$13:$Q$112,11,FALSE))</f>
        <v/>
      </c>
      <c r="L203" s="28" t="str">
        <f>IF(VLOOKUP(A203,女性!$A$13:$Q$112,12,FALSE)="","",VLOOKUP(A203,女性!$A$13:$Q$112,12,FALSE))</f>
        <v/>
      </c>
      <c r="M203" s="168" t="str">
        <f>IF(VLOOKUP(A203,女性!$A$13:$Q$112,13,FALSE)="","",VLOOKUP(A203,女性!$A$13:$Q$112,13,FALSE))</f>
        <v/>
      </c>
      <c r="N203" s="169" t="str">
        <f>IF(VLOOKUP(A203,女性!$A$13:$Q$112,14,FALSE)="","",VLOOKUP(A203,女性!$A$13:$Q$112,14,FALSE))</f>
        <v/>
      </c>
      <c r="O203" s="169" t="str">
        <f>IF(VLOOKUP(A203,女性!$A$13:$Q$112,15,FALSE)="","",VLOOKUP(A203,女性!$A$13:$Q$112,15,FALSE))</f>
        <v/>
      </c>
      <c r="P203" s="169" t="str">
        <f>IF(VLOOKUP(A203,女性!$A$13:$Q$112,16,FALSE)="","",VLOOKUP(A203,女性!$A$13:$Q$112,16,FALSE))</f>
        <v/>
      </c>
      <c r="Q203" s="170" t="str">
        <f>IF(VLOOKUP(A203,女性!$A$13:$Q$112,17,FALSE)="","",VLOOKUP(A203,女性!$A$13:$Q$112,17,FALSE))</f>
        <v/>
      </c>
    </row>
    <row r="204" spans="1:17" ht="17.5" customHeight="1" x14ac:dyDescent="0.55000000000000004">
      <c r="A204" s="71">
        <v>99</v>
      </c>
      <c r="B204" s="28" t="str">
        <f t="shared" si="6"/>
        <v/>
      </c>
      <c r="C204" s="28" t="str">
        <f t="shared" si="7"/>
        <v/>
      </c>
      <c r="D204" s="28" t="str">
        <f>IF(VLOOKUP(A204,女性!$A$13:$Q$112,4,FALSE)="","",VLOOKUP(A204,女性!$A$13:$Q$112,4,FALSE))</f>
        <v/>
      </c>
      <c r="E204" s="28" t="str">
        <f>IF(VLOOKUP(A204,女性!$A$13:$Q$112,5,FALSE)="","",VLOOKUP(A204,女性!$A$13:$Q$112,5,FALSE))</f>
        <v/>
      </c>
      <c r="F204" s="28" t="str">
        <f>IF(VLOOKUP(A204,女性!$A$13:$Q$112,6,FALSE)="","",VLOOKUP(A204,女性!$A$13:$Q$112,6,FALSE))</f>
        <v/>
      </c>
      <c r="G204" s="28" t="str">
        <f>IF(VLOOKUP(A204,女性!$A$13:$Q$112,7,FALSE)="","",VLOOKUP(A204,女性!$A$13:$Q$112,7,FALSE))</f>
        <v/>
      </c>
      <c r="H204" s="28" t="str">
        <f>IF(VLOOKUP(A204,女性!$A$13:$Q$112,8,FALSE)="","",VLOOKUP(A204,女性!$A$13:$Q$112,8,FALSE))</f>
        <v/>
      </c>
      <c r="I204" s="28" t="str">
        <f>IF(VLOOKUP(A204,女性!$A$13:$Q$112,9,FALSE)="","",VLOOKUP(A204,女性!$A$13:$Q$112,9,FALSE))</f>
        <v/>
      </c>
      <c r="J204" s="29" t="str">
        <f>IF(VLOOKUP(A204,女性!$A$13:$Q$112,10,FALSE)="","",VLOOKUP(A204,女性!$A$13:$Q$112,10,FALSE))</f>
        <v/>
      </c>
      <c r="K204" s="34" t="str">
        <f>IF(VLOOKUP(A204,女性!$A$13:$Q$112,11,FALSE)="","",VLOOKUP(A204,女性!$A$13:$Q$112,11,FALSE))</f>
        <v/>
      </c>
      <c r="L204" s="28" t="str">
        <f>IF(VLOOKUP(A204,女性!$A$13:$Q$112,12,FALSE)="","",VLOOKUP(A204,女性!$A$13:$Q$112,12,FALSE))</f>
        <v/>
      </c>
      <c r="M204" s="168" t="str">
        <f>IF(VLOOKUP(A204,女性!$A$13:$Q$112,13,FALSE)="","",VLOOKUP(A204,女性!$A$13:$Q$112,13,FALSE))</f>
        <v/>
      </c>
      <c r="N204" s="169" t="str">
        <f>IF(VLOOKUP(A204,女性!$A$13:$Q$112,14,FALSE)="","",VLOOKUP(A204,女性!$A$13:$Q$112,14,FALSE))</f>
        <v/>
      </c>
      <c r="O204" s="169" t="str">
        <f>IF(VLOOKUP(A204,女性!$A$13:$Q$112,15,FALSE)="","",VLOOKUP(A204,女性!$A$13:$Q$112,15,FALSE))</f>
        <v/>
      </c>
      <c r="P204" s="169" t="str">
        <f>IF(VLOOKUP(A204,女性!$A$13:$Q$112,16,FALSE)="","",VLOOKUP(A204,女性!$A$13:$Q$112,16,FALSE))</f>
        <v/>
      </c>
      <c r="Q204" s="170" t="str">
        <f>IF(VLOOKUP(A204,女性!$A$13:$Q$112,17,FALSE)="","",VLOOKUP(A204,女性!$A$13:$Q$112,17,FALSE))</f>
        <v/>
      </c>
    </row>
    <row r="205" spans="1:17" ht="17.5" customHeight="1" thickBot="1" x14ac:dyDescent="0.6">
      <c r="A205" s="72">
        <v>100</v>
      </c>
      <c r="B205" s="35" t="str">
        <f t="shared" si="6"/>
        <v/>
      </c>
      <c r="C205" s="35" t="str">
        <f t="shared" si="7"/>
        <v/>
      </c>
      <c r="D205" s="35" t="str">
        <f>IF(VLOOKUP(A205,女性!$A$13:$Q$112,4,FALSE)="","",VLOOKUP(A205,女性!$A$13:$Q$112,4,FALSE))</f>
        <v/>
      </c>
      <c r="E205" s="35" t="str">
        <f>IF(VLOOKUP(A205,女性!$A$13:$Q$112,5,FALSE)="","",VLOOKUP(A205,女性!$A$13:$Q$112,5,FALSE))</f>
        <v/>
      </c>
      <c r="F205" s="35" t="str">
        <f>IF(VLOOKUP(A205,女性!$A$13:$Q$112,6,FALSE)="","",VLOOKUP(A205,女性!$A$13:$Q$112,6,FALSE))</f>
        <v/>
      </c>
      <c r="G205" s="35" t="str">
        <f>IF(VLOOKUP(A205,女性!$A$13:$Q$112,7,FALSE)="","",VLOOKUP(A205,女性!$A$13:$Q$112,7,FALSE))</f>
        <v/>
      </c>
      <c r="H205" s="35" t="str">
        <f>IF(VLOOKUP(A205,女性!$A$13:$Q$112,8,FALSE)="","",VLOOKUP(A205,女性!$A$13:$Q$112,8,FALSE))</f>
        <v/>
      </c>
      <c r="I205" s="35" t="str">
        <f>IF(VLOOKUP(A205,女性!$A$13:$Q$112,9,FALSE)="","",VLOOKUP(A205,女性!$A$13:$Q$112,9,FALSE))</f>
        <v/>
      </c>
      <c r="J205" s="36" t="str">
        <f>IF(VLOOKUP(A205,女性!$A$13:$Q$112,10,FALSE)="","",VLOOKUP(A205,女性!$A$13:$Q$112,10,FALSE))</f>
        <v/>
      </c>
      <c r="K205" s="37" t="str">
        <f>IF(VLOOKUP(A205,女性!$A$13:$Q$112,11,FALSE)="","",VLOOKUP(A205,女性!$A$13:$Q$112,11,FALSE))</f>
        <v/>
      </c>
      <c r="L205" s="35" t="str">
        <f>IF(VLOOKUP(A205,女性!$A$13:$Q$112,12,FALSE)="","",VLOOKUP(A205,女性!$A$13:$Q$112,12,FALSE))</f>
        <v/>
      </c>
      <c r="M205" s="171" t="str">
        <f>IF(VLOOKUP(A205,女性!$A$13:$Q$112,13,FALSE)="","",VLOOKUP(A205,女性!$A$13:$Q$112,13,FALSE))</f>
        <v/>
      </c>
      <c r="N205" s="172" t="str">
        <f>IF(VLOOKUP(A205,女性!$A$13:$Q$112,14,FALSE)="","",VLOOKUP(A205,女性!$A$13:$Q$112,14,FALSE))</f>
        <v/>
      </c>
      <c r="O205" s="172" t="str">
        <f>IF(VLOOKUP(A205,女性!$A$13:$Q$112,15,FALSE)="","",VLOOKUP(A205,女性!$A$13:$Q$112,15,FALSE))</f>
        <v/>
      </c>
      <c r="P205" s="172" t="str">
        <f>IF(VLOOKUP(A205,女性!$A$13:$Q$112,16,FALSE)="","",VLOOKUP(A205,女性!$A$13:$Q$112,16,FALSE))</f>
        <v/>
      </c>
      <c r="Q205" s="173" t="str">
        <f>IF(VLOOKUP(A205,女性!$A$13:$Q$112,17,FALSE)="","",VLOOKUP(A205,女性!$A$13:$Q$112,17,FALSE))</f>
        <v/>
      </c>
    </row>
    <row r="206" spans="1:17" ht="17.5" customHeight="1" x14ac:dyDescent="0.55000000000000004">
      <c r="M206" s="177"/>
    </row>
  </sheetData>
  <sheetProtection sheet="1" objects="1" scenarios="1"/>
  <phoneticPr fontId="2"/>
  <conditionalFormatting sqref="I7:I105">
    <cfRule type="cellIs" dxfId="1" priority="2" operator="equal">
      <formula>"男性"</formula>
    </cfRule>
  </conditionalFormatting>
  <conditionalFormatting sqref="I106:I205">
    <cfRule type="cellIs" dxfId="0" priority="1" operator="equal">
      <formula>"女性"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注意</vt:lpstr>
      <vt:lpstr>コード番号一覧</vt:lpstr>
      <vt:lpstr>データ</vt:lpstr>
      <vt:lpstr>男性</vt:lpstr>
      <vt:lpstr>女性</vt:lpstr>
      <vt:lpstr> </vt:lpstr>
      <vt:lpstr>コード番号一覧!Print_Area</vt:lpstr>
      <vt:lpstr>データ!Print_Area</vt:lpstr>
      <vt:lpstr>女性!Print_Area</vt:lpstr>
      <vt:lpstr>男性!Print_Area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航 西山</dc:creator>
  <cp:lastModifiedBy>逸人 丸尾</cp:lastModifiedBy>
  <dcterms:created xsi:type="dcterms:W3CDTF">2023-11-05T02:44:32Z</dcterms:created>
  <dcterms:modified xsi:type="dcterms:W3CDTF">2024-05-11T04:41:38Z</dcterms:modified>
</cp:coreProperties>
</file>